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hidePivotFieldList="1" autoCompressPictures="0"/>
  <bookViews>
    <workbookView xWindow="0" yWindow="0" windowWidth="25600" windowHeight="15480" tabRatio="500" activeTab="2"/>
  </bookViews>
  <sheets>
    <sheet name="Data" sheetId="1" r:id="rId1"/>
    <sheet name="Sheet2" sheetId="2" r:id="rId2"/>
    <sheet name="Sheet2 (2)" sheetId="9" r:id="rId3"/>
  </sheets>
  <definedNames>
    <definedName name="_xlnm._FilterDatabase" localSheetId="0" hidden="1">Data!$A$2:$H$168</definedName>
  </definedNames>
  <calcPr calcId="140000" concurrentCalc="0"/>
  <pivotCaches>
    <pivotCache cacheId="7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6" i="2" l="1"/>
  <c r="R18" i="2"/>
  <c r="R19" i="2"/>
  <c r="R20" i="2"/>
  <c r="R21" i="2"/>
  <c r="U15" i="2"/>
  <c r="R15" i="2"/>
  <c r="R10" i="2"/>
  <c r="P34" i="2"/>
  <c r="P32" i="2"/>
  <c r="P33" i="2"/>
  <c r="P37" i="2"/>
  <c r="D168" i="1"/>
</calcChain>
</file>

<file path=xl/sharedStrings.xml><?xml version="1.0" encoding="utf-8"?>
<sst xmlns="http://schemas.openxmlformats.org/spreadsheetml/2006/main" count="895" uniqueCount="350">
  <si>
    <t>250usd for  31875</t>
  </si>
  <si>
    <t>2500 tuktuk</t>
  </si>
  <si>
    <t>25 bus to junction</t>
  </si>
  <si>
    <t>490 bus to Kandy 2.5hrs</t>
  </si>
  <si>
    <t>50 lychee</t>
  </si>
  <si>
    <t>310 2 beers</t>
  </si>
  <si>
    <t>5 fritter</t>
  </si>
  <si>
    <t>1000 hotel pickup</t>
  </si>
  <si>
    <t>2000 hotel</t>
  </si>
  <si>
    <t>560 dinner (5 dishes plus rice shsred)</t>
  </si>
  <si>
    <t>310 2 beers (1 big 1 small)</t>
  </si>
  <si>
    <t>200 tuk tuk to station</t>
  </si>
  <si>
    <t>320 train to Nanuoya something (3.5hrs)</t>
  </si>
  <si>
    <t>320 hopper, 4 samosa/roti/rolls, choc milk</t>
  </si>
  <si>
    <t>100  5 dough ball things on train</t>
  </si>
  <si>
    <t>80 guava</t>
  </si>
  <si>
    <t>400 tuk tuk to Nuwara Eliya (25min)</t>
  </si>
  <si>
    <t>572 lunch</t>
  </si>
  <si>
    <t>200 adaptor</t>
  </si>
  <si>
    <t>400 tuk tuk back to train</t>
  </si>
  <si>
    <t>160 train nanuoya to haputale 2hrs</t>
  </si>
  <si>
    <t>550 3 big beers</t>
  </si>
  <si>
    <t>1500 white home guest house</t>
  </si>
  <si>
    <t>700 dinner</t>
  </si>
  <si>
    <t>25 bus to haputale</t>
  </si>
  <si>
    <t>190 breakfast (roti, oatmeal thing, sweet hopper, coconut sambal, other dips) - guessed 380 and 430</t>
  </si>
  <si>
    <t>100 bus to Lipton Seat 50min</t>
  </si>
  <si>
    <t>100 lipton seat entrance</t>
  </si>
  <si>
    <t>290 tea and snacks T lipton seat</t>
  </si>
  <si>
    <t>500 tea factory tour</t>
  </si>
  <si>
    <t>60 bus tea factory to Haputale 40min</t>
  </si>
  <si>
    <t>1000 tuk tuk Haputale to Ella 1hr</t>
  </si>
  <si>
    <t>50 woodapple juice</t>
  </si>
  <si>
    <t>80 toddy bottle</t>
  </si>
  <si>
    <t>200 stout beer</t>
  </si>
  <si>
    <t>1540 dinner at Ella Village</t>
  </si>
  <si>
    <t>650 arrak 375ml bottle</t>
  </si>
  <si>
    <t>270 2 cokes and water</t>
  </si>
  <si>
    <t>2600 mount view (w breakfast)</t>
  </si>
  <si>
    <t>60 water hike to ella rock</t>
  </si>
  <si>
    <t>60 water</t>
  </si>
  <si>
    <t>20 chodes (4)</t>
  </si>
  <si>
    <t>1000 entrance to Ravana Ella falls</t>
  </si>
  <si>
    <t>1200 tuk tuk from falls to main road (25min)</t>
  </si>
  <si>
    <t>60 bus from main road to Ella (20min)</t>
  </si>
  <si>
    <t>700 two koththu roti, 1 curry, 1 banana chocolate roti</t>
  </si>
  <si>
    <t>100 egb</t>
  </si>
  <si>
    <t>70 water</t>
  </si>
  <si>
    <t>70 bus Ella to Badalavela 30min</t>
  </si>
  <si>
    <t>120 ice cream juices</t>
  </si>
  <si>
    <t>20 bathroom for 2 (10each)</t>
  </si>
  <si>
    <t>180 Bus from Badalavela to Wellavaya 2hrs</t>
  </si>
  <si>
    <t>186 bus from Wellavaya to Tissa 1hr45</t>
  </si>
  <si>
    <t>100 tuk tuk from Tissa bus station to Elephant Camp</t>
  </si>
  <si>
    <t>860 375ml arrack and two tall cans beer</t>
  </si>
  <si>
    <t>720 dinner- curry, roti, koththu roti</t>
  </si>
  <si>
    <t>2000 - elephant camp (k)</t>
  </si>
  <si>
    <t>645 - ice cream, ice, mix, conditioner, crackers</t>
  </si>
  <si>
    <t>100 buns</t>
  </si>
  <si>
    <t>200 tuk tuk from dinner to hotel</t>
  </si>
  <si>
    <t>10000 5-12 safari</t>
  </si>
  <si>
    <t>260 snacks across from elephant camp (k)</t>
  </si>
  <si>
    <t>500 bus tissa to mirissa</t>
  </si>
  <si>
    <t>50 rambutan</t>
  </si>
  <si>
    <t>100 tuktuk to merissa hotel</t>
  </si>
  <si>
    <t>250 beer at hotel (k)</t>
  </si>
  <si>
    <t>300 pot of tea at hotel (k)</t>
  </si>
  <si>
    <t>2000 fish dinner</t>
  </si>
  <si>
    <t>600 cocktails</t>
  </si>
  <si>
    <t>100 water</t>
  </si>
  <si>
    <t>1500 surf view hotel (k)</t>
  </si>
  <si>
    <t>100 water (k)</t>
  </si>
  <si>
    <t>775 breakfast (sri lankan bfast, 2 juices, roti)</t>
  </si>
  <si>
    <t>110 bus mirissa to galle (50 mins)</t>
  </si>
  <si>
    <t>400 milkshakes</t>
  </si>
  <si>
    <t>80 water (k)</t>
  </si>
  <si>
    <t>100 tuk tuk to bus station from fort</t>
  </si>
  <si>
    <t>580 express bus galle to mount lavinia</t>
  </si>
  <si>
    <t>Bus to Junction</t>
  </si>
  <si>
    <t>Bus Junction to Kandy (2.5hrs)</t>
  </si>
  <si>
    <t>Lychees</t>
  </si>
  <si>
    <t>Two Big Beers</t>
  </si>
  <si>
    <t>Fritter</t>
  </si>
  <si>
    <t>Hotel Pickup</t>
  </si>
  <si>
    <t>White Home Hotel</t>
  </si>
  <si>
    <t>Rice &amp; curry</t>
  </si>
  <si>
    <t>Tuk Tuk White Home to Kandy Station</t>
  </si>
  <si>
    <t>Train from Kandy to Nanu Oya (3.5hrs)</t>
  </si>
  <si>
    <t>Hopper,  4 samosa/roti/rolls, choc milk</t>
  </si>
  <si>
    <t>Five dough balls on train</t>
  </si>
  <si>
    <t>Bag of guava on train</t>
  </si>
  <si>
    <t>Tuk Tuk Nanu Oya to Nuwara Eliya (30min)</t>
  </si>
  <si>
    <t>Lunch</t>
  </si>
  <si>
    <t>Adaptor</t>
  </si>
  <si>
    <t>Tuk Tuk Nuwara Eliya to Nanu Oya (30 min)</t>
  </si>
  <si>
    <t>Train from Nanu Oya to Haputale (2 hrs)</t>
  </si>
  <si>
    <t>Three big beers</t>
  </si>
  <si>
    <t>White Home Guest House</t>
  </si>
  <si>
    <t>Dinner at White Home</t>
  </si>
  <si>
    <t>Bus from White Home to Haputale</t>
  </si>
  <si>
    <t>Breakfast at Haputale</t>
  </si>
  <si>
    <t>Bus from Haputale to Lipton's Seat (50 min)</t>
  </si>
  <si>
    <t>Lipton Seat entrance</t>
  </si>
  <si>
    <t>Tea and snacks at Lipton's Seat</t>
  </si>
  <si>
    <t>Tea factory tour</t>
  </si>
  <si>
    <t>Bus from tea factory to Haputale (40 min)</t>
  </si>
  <si>
    <t>Tuk tuk to Ella from Haputale (1 hr)</t>
  </si>
  <si>
    <t>Woodapple juice</t>
  </si>
  <si>
    <t>Toddy bottle</t>
  </si>
  <si>
    <t>Stout beer</t>
  </si>
  <si>
    <t>Dinner at Ella Village</t>
  </si>
  <si>
    <t>375 ml arrack bottle</t>
  </si>
  <si>
    <t>Two cokes and water</t>
  </si>
  <si>
    <t>Mount View hostel in Ella</t>
  </si>
  <si>
    <t>Water</t>
  </si>
  <si>
    <t>Four bananas</t>
  </si>
  <si>
    <t>Ravana Ella falls entrance</t>
  </si>
  <si>
    <t>Bus from main road to Ella (25 min)</t>
  </si>
  <si>
    <t>Tuk tuk from Ravana's Secret to main road (25 min)</t>
  </si>
  <si>
    <t>Dinner - Two koththu roti, 1 curry, 1 banana chocolate roti</t>
  </si>
  <si>
    <t>EGB ginger drink</t>
  </si>
  <si>
    <t>Mount View hostel</t>
  </si>
  <si>
    <t>Bus from Ella to Badalaela (30 min)</t>
  </si>
  <si>
    <t>Ice cream juices</t>
  </si>
  <si>
    <t>Bathroom entrance for two</t>
  </si>
  <si>
    <t>Bus from Bandalavela to Wellavaya (2 hrs)</t>
  </si>
  <si>
    <t>Bus from Wellavaya to Tissa (1hr 45min)</t>
  </si>
  <si>
    <t>Ride on jeep from Tissa bus station to Elephant Camp</t>
  </si>
  <si>
    <t>375 ml arrack and two tall cans of beer</t>
  </si>
  <si>
    <t>Dinner of rice &amp; curry, banana roti, and koththu roti</t>
  </si>
  <si>
    <t>Elephant Camp Guest House</t>
  </si>
  <si>
    <t>Ice cream, ice, mix, conditioner, crackers</t>
  </si>
  <si>
    <t>Buns</t>
  </si>
  <si>
    <t>Tuk tuk from dinner place in Tissa center to hotel</t>
  </si>
  <si>
    <t>Safari</t>
  </si>
  <si>
    <t>Snacks from roadside place across from Elephant Camp</t>
  </si>
  <si>
    <t>Bus from Tissa to Mirissa</t>
  </si>
  <si>
    <t>Rambutan on bus</t>
  </si>
  <si>
    <t>Tuk tuk from bus drop-off to Surf View Hotel</t>
  </si>
  <si>
    <t>Beer at Surf View</t>
  </si>
  <si>
    <t>Tea at Surf View</t>
  </si>
  <si>
    <t>Fish dinner on beach (750 for fish, 250 for beer)</t>
  </si>
  <si>
    <t>Two cocktails at dinner place</t>
  </si>
  <si>
    <t>Surf View Hotel</t>
  </si>
  <si>
    <t>Breakfast (2 roti, hopper, daal, 2 juices)</t>
  </si>
  <si>
    <t>Bus from Mirissa to Galle</t>
  </si>
  <si>
    <t>Milkshakes at Galle</t>
  </si>
  <si>
    <t>Tuk tuk from fort to bus station at Galle</t>
  </si>
  <si>
    <t>Bus from Galle to Mount Lavinia (3.5hrs)</t>
  </si>
  <si>
    <t>Room at Blue Seas Guest House</t>
  </si>
  <si>
    <t>Breakfast at Mount View</t>
  </si>
  <si>
    <t>Chris paid</t>
  </si>
  <si>
    <t>5 GB data and 300 rupees phoning</t>
  </si>
  <si>
    <t>500 breakfast</t>
  </si>
  <si>
    <t>120 brownie and cake (k)</t>
  </si>
  <si>
    <t>2550 shirt</t>
  </si>
  <si>
    <t>305 juices and water</t>
  </si>
  <si>
    <t>80 stuffed chilis</t>
  </si>
  <si>
    <t>135 foot powder</t>
  </si>
  <si>
    <t>20 bus along galle road (k)</t>
  </si>
  <si>
    <t>185 sweets for chris</t>
  </si>
  <si>
    <t>1800 tailored pants</t>
  </si>
  <si>
    <t>1990 shoes</t>
  </si>
  <si>
    <t>660 4 beers (k)</t>
  </si>
  <si>
    <t>420 mix</t>
  </si>
  <si>
    <t>440 dinner (chicken curry, dahl, egg hoppers, beef paratha) (k)</t>
  </si>
  <si>
    <t>70 tuktuk back home</t>
  </si>
  <si>
    <t>600 two beers at beach restaurant</t>
  </si>
  <si>
    <t>20 bus along galle</t>
  </si>
  <si>
    <t>350 tuktuk to wedding</t>
  </si>
  <si>
    <t>250 tuktuk back from ceremony</t>
  </si>
  <si>
    <t>80 tuktuk to apartment</t>
  </si>
  <si>
    <t>450 dinner (2 roththu and samosas)</t>
  </si>
  <si>
    <t xml:space="preserve">3000 sheesha and cake </t>
  </si>
  <si>
    <t>500 breakfasr</t>
  </si>
  <si>
    <t>75 water (k)</t>
  </si>
  <si>
    <t>60 bus to pettah</t>
  </si>
  <si>
    <t>40 hot rice drink</t>
  </si>
  <si>
    <t>50 ice cream bar</t>
  </si>
  <si>
    <t>60 penuts (k)</t>
  </si>
  <si>
    <t>60 milo choc milk</t>
  </si>
  <si>
    <t xml:space="preserve">500 pomegrante and soursop juices </t>
  </si>
  <si>
    <t>300 lunch - hoppers, daal, beef, etc</t>
  </si>
  <si>
    <t>880 5 beers</t>
  </si>
  <si>
    <t>60 tuktuk</t>
  </si>
  <si>
    <t>2000 blue seas (8950 total for 4 nights) (k)</t>
  </si>
  <si>
    <t>90 tuk tuk back from wedding</t>
  </si>
  <si>
    <t>550 tuktuk to colombo fort (13km)</t>
  </si>
  <si>
    <t>780 train to trinco</t>
  </si>
  <si>
    <t>360 shitty bread bkfst</t>
  </si>
  <si>
    <t>40 coffee</t>
  </si>
  <si>
    <t>100 tuktuk to Trinco</t>
  </si>
  <si>
    <t>570 lumch in trinco</t>
  </si>
  <si>
    <t>930 arrak</t>
  </si>
  <si>
    <t>150 water</t>
  </si>
  <si>
    <t>2250 dinner (k)</t>
  </si>
  <si>
    <t>150 water (k)</t>
  </si>
  <si>
    <t>1500 golden beach cottages</t>
  </si>
  <si>
    <t>70 coconut water</t>
  </si>
  <si>
    <t>1920 overnight bus to Colombo (11pm to 4:44)</t>
  </si>
  <si>
    <t>450 breakfast (k)</t>
  </si>
  <si>
    <t>70 water (k)</t>
  </si>
  <si>
    <t>400 beach blanket (k)</t>
  </si>
  <si>
    <t>150 shirt and pants</t>
  </si>
  <si>
    <t>310 beer (k)</t>
  </si>
  <si>
    <t>80 coconut water</t>
  </si>
  <si>
    <t>350 tuktuk trinco beach to uppuveli</t>
  </si>
  <si>
    <t>170 big water</t>
  </si>
  <si>
    <t>2000 squid dinner</t>
  </si>
  <si>
    <t>400 choco coco roti (k)</t>
  </si>
  <si>
    <t>230 breakfast of hopper, dahl, pancakes, sambal, (k)</t>
  </si>
  <si>
    <t>200 haircut (chris only)</t>
  </si>
  <si>
    <t>90 coco juices and mango</t>
  </si>
  <si>
    <t>800 scooter rental (k)</t>
  </si>
  <si>
    <t>460 juice and small eats (k)</t>
  </si>
  <si>
    <t>20 shoe storage at temple (k)</t>
  </si>
  <si>
    <t>80 coconut drink (k)</t>
  </si>
  <si>
    <t>612 Snacks for trip (k)</t>
  </si>
  <si>
    <t>890 arrack and 2beers (k)</t>
  </si>
  <si>
    <t>250 tuk tuk from hotel to trinco village</t>
  </si>
  <si>
    <t>1290 dinner (k)</t>
  </si>
  <si>
    <t>80 tuktuk to bus dtation (k)</t>
  </si>
  <si>
    <t>210 ice cream and water (k)</t>
  </si>
  <si>
    <t>200 bus from Colombo fort to airport (k)</t>
  </si>
  <si>
    <t>640 breakfast</t>
  </si>
  <si>
    <t>400 rupees givenvto Kim</t>
  </si>
  <si>
    <t>750ml arrack and two tall cans of beer</t>
  </si>
  <si>
    <t>koththu rotti and and samosas just for Chris</t>
  </si>
  <si>
    <t>water</t>
  </si>
  <si>
    <t>5 GB data and ruppees for phoning</t>
  </si>
  <si>
    <t>Date</t>
  </si>
  <si>
    <t>Rupees</t>
  </si>
  <si>
    <t>Payer</t>
  </si>
  <si>
    <t>Description</t>
  </si>
  <si>
    <t>Group</t>
  </si>
  <si>
    <t>Transport</t>
  </si>
  <si>
    <t>Food</t>
  </si>
  <si>
    <t>Accomodation</t>
  </si>
  <si>
    <t>Breakfast at Blue Seas</t>
  </si>
  <si>
    <t>Brownie and Cake</t>
  </si>
  <si>
    <t>Shirt</t>
  </si>
  <si>
    <t>Juices and Water</t>
  </si>
  <si>
    <t>Stuffed chili snacks</t>
  </si>
  <si>
    <t>Foot powder</t>
  </si>
  <si>
    <t>Bus along Galle Road</t>
  </si>
  <si>
    <t>Sweets</t>
  </si>
  <si>
    <t>Tailored pants for wedding</t>
  </si>
  <si>
    <t>Shoes for wedding</t>
  </si>
  <si>
    <t>Four beers</t>
  </si>
  <si>
    <t>Mix for arrack</t>
  </si>
  <si>
    <t>Dinner (chicken curry, dahl, egg hoppers, beef paratha)</t>
  </si>
  <si>
    <t>Tuktuk back home</t>
  </si>
  <si>
    <t>Two beers at beach restaurant</t>
  </si>
  <si>
    <t>Tuktuk to wedding ceremony</t>
  </si>
  <si>
    <t>Tuktuk back from wedding ceremony</t>
  </si>
  <si>
    <t>Tuktuk to appartment</t>
  </si>
  <si>
    <t>Dinner (Two koththu rotti and samosas)</t>
  </si>
  <si>
    <t>Sheesha and bday cake at Mount Lavinia Hotel</t>
  </si>
  <si>
    <t>Bus to Pettah</t>
  </si>
  <si>
    <t>Hot rice drink</t>
  </si>
  <si>
    <t>Ice cream bar</t>
  </si>
  <si>
    <t>Peanuts</t>
  </si>
  <si>
    <t>Milo chocolate drink</t>
  </si>
  <si>
    <t>Pomegranate and soursop juices</t>
  </si>
  <si>
    <t>Room at Blue Seas</t>
  </si>
  <si>
    <t>Lunch (Hoppers, dahl, beef, etc)</t>
  </si>
  <si>
    <t>5 Beers</t>
  </si>
  <si>
    <t>Tuktuk</t>
  </si>
  <si>
    <t>Blue Seas Guesthouse</t>
  </si>
  <si>
    <t>Tuktuk back from wedding party</t>
  </si>
  <si>
    <t>Tuktuk from Mount Lavinia to Colombo Fort (13km). 30min early morning</t>
  </si>
  <si>
    <t>Train to Trinco (8hrs)</t>
  </si>
  <si>
    <t>Short eats breakfast at Colombo Fort (bunch of crappy breads)</t>
  </si>
  <si>
    <t>Coffee</t>
  </si>
  <si>
    <t>Tuktuk from Trinco station to restaurant (rip off)</t>
  </si>
  <si>
    <t>Lunch in Trinco town</t>
  </si>
  <si>
    <t>Big bottle of arrack</t>
  </si>
  <si>
    <t>Water from expensive hotel on beach</t>
  </si>
  <si>
    <t>Seafood dinner at hut behind hotel</t>
  </si>
  <si>
    <t>Golden Beach Cottages</t>
  </si>
  <si>
    <t>Coconut lime drink</t>
  </si>
  <si>
    <t>Overnight bus from Trinco to Colombo (5hr45min)</t>
  </si>
  <si>
    <t>Breakfast at City Hotel in Trinco</t>
  </si>
  <si>
    <t>Beach blanket</t>
  </si>
  <si>
    <t>Shirt and pants</t>
  </si>
  <si>
    <t>Beer from bar</t>
  </si>
  <si>
    <t>Coconut water</t>
  </si>
  <si>
    <t>Tuktuk from Trinco Beach to Uppuveli</t>
  </si>
  <si>
    <t>Big water</t>
  </si>
  <si>
    <t>Squid dinner at Thoru Thoru</t>
  </si>
  <si>
    <t>Chocolate coconut roti</t>
  </si>
  <si>
    <t>Soda water</t>
  </si>
  <si>
    <t>Breakfast of hopper, dahl, pancakes, sambal</t>
  </si>
  <si>
    <t>Haircut</t>
  </si>
  <si>
    <t>Coconut lime drink and mango</t>
  </si>
  <si>
    <t>Scooter rental</t>
  </si>
  <si>
    <t>3 litres gas for scooter</t>
  </si>
  <si>
    <t>Shoe storage at temple in Trinco</t>
  </si>
  <si>
    <t>Snacks for trip</t>
  </si>
  <si>
    <t>Small arrack and two beers</t>
  </si>
  <si>
    <t>Tuktuk from Uppuveli to Trinco Village Restaurant</t>
  </si>
  <si>
    <t>Dinner at Trinco Village</t>
  </si>
  <si>
    <t>Tuktuk to bus station from Trinco Village</t>
  </si>
  <si>
    <t>Ice cream and water from City Hotel</t>
  </si>
  <si>
    <t>Bus from Colombo fort to airport</t>
  </si>
  <si>
    <t>Breakfast at place by airport</t>
  </si>
  <si>
    <t>Shower at airport</t>
  </si>
  <si>
    <t>Booze</t>
  </si>
  <si>
    <t>Sites</t>
  </si>
  <si>
    <t>Drinks</t>
  </si>
  <si>
    <t>Location</t>
  </si>
  <si>
    <t>Colombo</t>
  </si>
  <si>
    <t>Kandy</t>
  </si>
  <si>
    <t>Nuwarya Elia</t>
  </si>
  <si>
    <t>Haputale</t>
  </si>
  <si>
    <t>Ella</t>
  </si>
  <si>
    <t>Bandalavela</t>
  </si>
  <si>
    <t>Tissa</t>
  </si>
  <si>
    <t>Mirissa</t>
  </si>
  <si>
    <t>Galle</t>
  </si>
  <si>
    <t>Trinco</t>
  </si>
  <si>
    <t>Row Labels</t>
  </si>
  <si>
    <t>Grand Total</t>
  </si>
  <si>
    <t>Sum of Rupees</t>
  </si>
  <si>
    <t>Column Labels</t>
  </si>
  <si>
    <t>Total Shared Expenses</t>
  </si>
  <si>
    <t>Fair share</t>
  </si>
  <si>
    <t>Paid by Chris</t>
  </si>
  <si>
    <t>Difference</t>
  </si>
  <si>
    <t>Juices and small eats</t>
  </si>
  <si>
    <t>Kim paid</t>
  </si>
  <si>
    <t>Chris for himself</t>
  </si>
  <si>
    <t>Kim cash to Chris</t>
  </si>
  <si>
    <t>Chris total cash</t>
  </si>
  <si>
    <t>initial currency conversion</t>
  </si>
  <si>
    <t>cash withdrawl in Colombo</t>
  </si>
  <si>
    <t>Golden Beach cottages payment with USD</t>
  </si>
  <si>
    <t>shirt from Odel</t>
  </si>
  <si>
    <t>cell data and minutes</t>
  </si>
  <si>
    <t>shower at airport</t>
  </si>
  <si>
    <t>Total Chris $ spent</t>
  </si>
  <si>
    <t>Chris spend on fair share</t>
  </si>
  <si>
    <t>Total Shared</t>
  </si>
  <si>
    <t>Kim owes Chris</t>
  </si>
  <si>
    <t>Tuk Tuk for morning (Kim paid 2500 total. Chris paid 500 gas)</t>
  </si>
  <si>
    <t>Travel Items</t>
  </si>
  <si>
    <t>Clothes</t>
  </si>
  <si>
    <t>Chris cash to Kim at very end</t>
  </si>
  <si>
    <t>Sanitary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</si>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</sst>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6" fontId="0" fillId="0" borderId="0" xfId="0" applyNumberFormat="1"/>
    <xf numFmtId="16" fontId="1" fillId="0" borderId="0" xfId="0" applyNumberFormat="1" applyFont="1"/>
    <xf numFmtId="0" fontId="0" fillId="0" borderId="0" xfId="0" applyFont="1"/>
    <xf numFmtId="0" fontId="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  <xf numFmtId="164" fontId="0" fillId="0" borderId="0" xfId="0" applyNumberFormat="1"/>
    <xf numFmtId="16" fontId="0" fillId="0" borderId="0" xfId="0" applyNumberFormat="1" applyAlignment="1">
      <alignment horizontal="left"/>
    </xf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2"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 Blachut" refreshedDate="41812.37147233796" createdVersion="4" refreshedVersion="4" minRefreshableVersion="3" recordCount="166">
  <cacheSource type="worksheet">
    <worksheetSource ref="B2:G168" sheet="Data"/>
  </cacheSource>
  <cacheFields count="6">
    <cacheField name="Date" numFmtId="16">
      <sharedItems containsSemiMixedTypes="0" containsNonDate="0" containsDate="1" containsString="0" minDate="2014-06-04T00:00:00" maxDate="2014-06-18T00:00:00" count="14">
        <d v="2014-06-04T00:00:00"/>
        <d v="2014-06-05T00:00:00"/>
        <d v="2014-06-06T00:00:00"/>
        <d v="2014-06-07T00:00:00"/>
        <d v="2014-06-08T00:00:00"/>
        <d v="2014-06-09T00:00:00"/>
        <d v="2014-06-10T00:00:00"/>
        <d v="2014-06-11T00:00:00"/>
        <d v="2014-06-12T00:00:00"/>
        <d v="2014-06-13T00:00:00"/>
        <d v="2014-06-14T00:00:00"/>
        <d v="2014-06-15T00:00:00"/>
        <d v="2014-06-16T00:00:00"/>
        <d v="2014-06-17T00:00:00"/>
      </sharedItems>
    </cacheField>
    <cacheField name="Location" numFmtId="16">
      <sharedItems/>
    </cacheField>
    <cacheField name="Rupees" numFmtId="0">
      <sharedItems containsSemiMixedTypes="0" containsString="0" containsNumber="1" containsInteger="1" minValue="0" maxValue="10000"/>
    </cacheField>
    <cacheField name="Payer" numFmtId="0">
      <sharedItems containsBlank="1" count="8">
        <s v="Chris for himself"/>
        <s v="Kim paid"/>
        <s v="Chris paid"/>
        <m u="1"/>
        <s v="!" u="1"/>
        <s v="Chris gave Kim" u="1"/>
        <s v="k" u="1"/>
        <s v="c" u="1"/>
      </sharedItems>
    </cacheField>
    <cacheField name="Group" numFmtId="0">
      <sharedItems count="11">
        <s v="Travel Items"/>
        <s v="Transport"/>
        <s v="Food"/>
        <s v="Booze"/>
        <s v="Accomodation"/>
        <s v="Sites"/>
        <s v="Drinks"/>
        <s v="Sanitary"/>
        <s v="Clothes"/>
        <s v="Other" u="1"/>
        <s v="Communication" u="1"/>
      </sharedItems>
    </cacheField>
    <cacheField name="Description" numFmtId="0">
      <sharedItems count="147">
        <s v="5 GB data and ruppees for phoning"/>
        <s v="Tuk Tuk for morning (Kim paid 2500 total. Chris paid 500 gas)"/>
        <s v="Bus to Junction"/>
        <s v="Bus Junction to Kandy (2.5hrs)"/>
        <s v="Lychees"/>
        <s v="Two Big Beers"/>
        <s v="Fritter"/>
        <s v="Hotel Pickup"/>
        <s v="White Home Hotel"/>
        <s v="Rice &amp; curry"/>
        <s v="Tuk Tuk White Home to Kandy Station"/>
        <s v="Train from Kandy to Nanu Oya (3.5hrs)"/>
        <s v="Hopper,  4 samosa/roti/rolls, choc milk"/>
        <s v="Five dough balls on train"/>
        <s v="Bag of guava on train"/>
        <s v="Tuk Tuk Nanu Oya to Nuwara Eliya (30min)"/>
        <s v="Lunch"/>
        <s v="Adaptor"/>
        <s v="Tuk Tuk Nuwara Eliya to Nanu Oya (30 min)"/>
        <s v="Train from Nanu Oya to Haputale (2 hrs)"/>
        <s v="Three big beers"/>
        <s v="White Home Guest House"/>
        <s v="Dinner at White Home"/>
        <s v="Bus from White Home to Haputale"/>
        <s v="Breakfast at Haputale"/>
        <s v="Bus from Haputale to Lipton's Seat (50 min)"/>
        <s v="Lipton Seat entrance"/>
        <s v="Tea and snacks at Lipton's Seat"/>
        <s v="Tea factory tour"/>
        <s v="Bus from tea factory to Haputale (40 min)"/>
        <s v="Tuk tuk to Ella from Haputale (1 hr)"/>
        <s v="Woodapple juice"/>
        <s v="Toddy bottle"/>
        <s v="Stout beer"/>
        <s v="Dinner at Ella Village"/>
        <s v="375 ml arrack bottle"/>
        <s v="Two cokes and water"/>
        <s v="Mount View hostel in Ella"/>
        <s v="Breakfast at Mount View"/>
        <s v="Water"/>
        <s v="Four bananas"/>
        <s v="Ravana Ella falls entrance"/>
        <s v="Tuk tuk from Ravana's Secret to main road (25 min)"/>
        <s v="Bus from main road to Ella (25 min)"/>
        <s v="Dinner - Two koththu roti, 1 curry, 1 banana chocolate roti"/>
        <s v="EGB ginger drink"/>
        <s v="Mount View hostel"/>
        <s v="Bus from Ella to Badalaela (30 min)"/>
        <s v="Ice cream juices"/>
        <s v="Bathroom entrance for two"/>
        <s v="Bus from Bandalavela to Wellavaya (2 hrs)"/>
        <s v="Bus from Wellavaya to Tissa (1hr 45min)"/>
        <s v="Ride on jeep from Tissa bus station to Elephant Camp"/>
        <s v="375 ml arrack and two tall cans of beer"/>
        <s v="Dinner of rice &amp; curry, banana roti, and koththu roti"/>
        <s v="Elephant Camp Guest House"/>
        <s v="Ice cream, ice, mix, conditioner, crackers"/>
        <s v="Buns"/>
        <s v="Tuk tuk from dinner place in Tissa center to hotel"/>
        <s v="Safari"/>
        <s v="Snacks from roadside place across from Elephant Camp"/>
        <s v="Bus from Tissa to Mirissa"/>
        <s v="Rambutan on bus"/>
        <s v="Tuk tuk from bus drop-off to Surf View Hotel"/>
        <s v="Beer at Surf View"/>
        <s v="Tea at Surf View"/>
        <s v="Fish dinner on beach (750 for fish, 250 for beer)"/>
        <s v="Two cocktails at dinner place"/>
        <s v="Surf View Hotel"/>
        <s v="Breakfast (2 roti, hopper, daal, 2 juices)"/>
        <s v="Bus from Mirissa to Galle"/>
        <s v="Milkshakes at Galle"/>
        <s v="Tuk tuk from fort to bus station at Galle"/>
        <s v="Bus from Galle to Mount Lavinia (3.5hrs)"/>
        <s v="Room at Blue Seas Guest House"/>
        <s v="750ml arrack and two tall cans of beer"/>
        <s v="koththu rotti and and samosas just for Chris"/>
        <s v="Breakfast at Blue Seas"/>
        <s v="Brownie and Cake"/>
        <s v="Shirt"/>
        <s v="Juices and Water"/>
        <s v="Stuffed chili snacks"/>
        <s v="Foot powder"/>
        <s v="Bus along Galle Road"/>
        <s v="Sweets"/>
        <s v="Tailored pants for wedding"/>
        <s v="Shoes for wedding"/>
        <s v="Four beers"/>
        <s v="Mix for arrack"/>
        <s v="Dinner (chicken curry, dahl, egg hoppers, beef paratha)"/>
        <s v="Tuktuk back home"/>
        <s v="Two beers at beach restaurant"/>
        <s v="Tuktuk to wedding ceremony"/>
        <s v="Tuktuk back from wedding ceremony"/>
        <s v="Tuktuk to appartment"/>
        <s v="Dinner (Two koththu rotti and samosas)"/>
        <s v="Room at Blue Seas"/>
        <s v="Sheesha and bday cake at Mount Lavinia Hotel"/>
        <s v="Bus to Pettah"/>
        <s v="Hot rice drink"/>
        <s v="Ice cream bar"/>
        <s v="Peanuts"/>
        <s v="Milo chocolate drink"/>
        <s v="Pomegranate and soursop juices"/>
        <s v="Lunch (Hoppers, dahl, beef, etc)"/>
        <s v="5 Beers"/>
        <s v="Tuktuk"/>
        <s v="Blue Seas Guesthouse"/>
        <s v="Tuktuk back from wedding party"/>
        <s v="Tuktuk from Mount Lavinia to Colombo Fort (13km). 30min early morning"/>
        <s v="Train to Trinco (8hrs)"/>
        <s v="Short eats breakfast at Colombo Fort (bunch of crappy breads)"/>
        <s v="Coffee"/>
        <s v="Tuktuk from Trinco station to restaurant (rip off)"/>
        <s v="Lunch in Trinco town"/>
        <s v="Big bottle of arrack"/>
        <s v="Water from expensive hotel on beach"/>
        <s v="Seafood dinner at hut behind hotel"/>
        <s v="Golden Beach Cottages"/>
        <s v="Coconut lime drink"/>
        <s v="Breakfast at City Hotel in Trinco"/>
        <s v="Beach blanket"/>
        <s v="Shirt and pants"/>
        <s v="Beer from bar"/>
        <s v="Coconut water"/>
        <s v="Tuktuk from Trinco Beach to Uppuveli"/>
        <s v="Big water"/>
        <s v="Squid dinner at Thoru Thoru"/>
        <s v="Chocolate coconut roti"/>
        <s v="Soda water"/>
        <s v="Breakfast of hopper, dahl, pancakes, sambal"/>
        <s v="Haircut"/>
        <s v="Coconut lime drink and mango"/>
        <s v="Scooter rental"/>
        <s v="Juices and small eats"/>
        <s v="3 litres gas for scooter"/>
        <s v="Shoe storage at temple in Trinco"/>
        <s v="Snacks for trip"/>
        <s v="Small arrack and two beers"/>
        <s v="Tuktuk from Uppuveli to Trinco Village Restaurant"/>
        <s v="Dinner at Trinco Village"/>
        <s v="Tuktuk to bus station from Trinco Village"/>
        <s v="Ice cream and water from City Hotel"/>
        <s v="Overnight bus from Trinco to Colombo (5hr45min)"/>
        <s v="Bus from Colombo fort to airport"/>
        <s v="Breakfast at place by airport"/>
        <s v="Shower at airpor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s v="Colombo"/>
    <n v="1300"/>
    <x v="0"/>
    <x v="0"/>
    <x v="0"/>
  </r>
  <r>
    <x v="0"/>
    <s v="Colombo"/>
    <n v="0"/>
    <x v="1"/>
    <x v="1"/>
    <x v="1"/>
  </r>
  <r>
    <x v="0"/>
    <s v="Colombo"/>
    <n v="25"/>
    <x v="2"/>
    <x v="1"/>
    <x v="2"/>
  </r>
  <r>
    <x v="0"/>
    <s v="Kandy"/>
    <n v="490"/>
    <x v="2"/>
    <x v="1"/>
    <x v="3"/>
  </r>
  <r>
    <x v="0"/>
    <s v="Kandy"/>
    <n v="50"/>
    <x v="2"/>
    <x v="2"/>
    <x v="4"/>
  </r>
  <r>
    <x v="0"/>
    <s v="Kandy"/>
    <n v="310"/>
    <x v="2"/>
    <x v="3"/>
    <x v="5"/>
  </r>
  <r>
    <x v="0"/>
    <s v="Kandy"/>
    <n v="5"/>
    <x v="2"/>
    <x v="2"/>
    <x v="6"/>
  </r>
  <r>
    <x v="0"/>
    <s v="Kandy"/>
    <n v="1000"/>
    <x v="2"/>
    <x v="1"/>
    <x v="7"/>
  </r>
  <r>
    <x v="0"/>
    <s v="Kandy"/>
    <n v="2000"/>
    <x v="2"/>
    <x v="4"/>
    <x v="8"/>
  </r>
  <r>
    <x v="0"/>
    <s v="Kandy"/>
    <n v="560"/>
    <x v="2"/>
    <x v="2"/>
    <x v="9"/>
  </r>
  <r>
    <x v="0"/>
    <s v="Kandy"/>
    <n v="310"/>
    <x v="2"/>
    <x v="3"/>
    <x v="5"/>
  </r>
  <r>
    <x v="1"/>
    <s v="Kandy"/>
    <n v="200"/>
    <x v="2"/>
    <x v="1"/>
    <x v="10"/>
  </r>
  <r>
    <x v="1"/>
    <s v="Nuwarya Elia"/>
    <n v="320"/>
    <x v="2"/>
    <x v="1"/>
    <x v="11"/>
  </r>
  <r>
    <x v="1"/>
    <s v="Nuwarya Elia"/>
    <n v="320"/>
    <x v="2"/>
    <x v="2"/>
    <x v="12"/>
  </r>
  <r>
    <x v="1"/>
    <s v="Nuwarya Elia"/>
    <n v="100"/>
    <x v="2"/>
    <x v="2"/>
    <x v="13"/>
  </r>
  <r>
    <x v="1"/>
    <s v="Nuwarya Elia"/>
    <n v="80"/>
    <x v="2"/>
    <x v="2"/>
    <x v="14"/>
  </r>
  <r>
    <x v="1"/>
    <s v="Nuwarya Elia"/>
    <n v="400"/>
    <x v="2"/>
    <x v="1"/>
    <x v="15"/>
  </r>
  <r>
    <x v="1"/>
    <s v="Nuwarya Elia"/>
    <n v="572"/>
    <x v="2"/>
    <x v="2"/>
    <x v="16"/>
  </r>
  <r>
    <x v="1"/>
    <s v="Nuwarya Elia"/>
    <n v="200"/>
    <x v="2"/>
    <x v="0"/>
    <x v="17"/>
  </r>
  <r>
    <x v="1"/>
    <s v="Nuwarya Elia"/>
    <n v="400"/>
    <x v="2"/>
    <x v="1"/>
    <x v="18"/>
  </r>
  <r>
    <x v="1"/>
    <s v="Haputale"/>
    <n v="160"/>
    <x v="2"/>
    <x v="1"/>
    <x v="19"/>
  </r>
  <r>
    <x v="1"/>
    <s v="Haputale"/>
    <n v="550"/>
    <x v="2"/>
    <x v="3"/>
    <x v="20"/>
  </r>
  <r>
    <x v="1"/>
    <s v="Haputale"/>
    <n v="1500"/>
    <x v="2"/>
    <x v="4"/>
    <x v="21"/>
  </r>
  <r>
    <x v="1"/>
    <s v="Haputale"/>
    <n v="700"/>
    <x v="2"/>
    <x v="2"/>
    <x v="22"/>
  </r>
  <r>
    <x v="2"/>
    <s v="Haputale"/>
    <n v="25"/>
    <x v="2"/>
    <x v="1"/>
    <x v="23"/>
  </r>
  <r>
    <x v="2"/>
    <s v="Haputale"/>
    <n v="190"/>
    <x v="2"/>
    <x v="2"/>
    <x v="24"/>
  </r>
  <r>
    <x v="2"/>
    <s v="Haputale"/>
    <n v="100"/>
    <x v="2"/>
    <x v="1"/>
    <x v="25"/>
  </r>
  <r>
    <x v="2"/>
    <s v="Haputale"/>
    <n v="100"/>
    <x v="2"/>
    <x v="5"/>
    <x v="26"/>
  </r>
  <r>
    <x v="2"/>
    <s v="Haputale"/>
    <n v="290"/>
    <x v="2"/>
    <x v="2"/>
    <x v="27"/>
  </r>
  <r>
    <x v="2"/>
    <s v="Haputale"/>
    <n v="500"/>
    <x v="2"/>
    <x v="5"/>
    <x v="28"/>
  </r>
  <r>
    <x v="2"/>
    <s v="Haputale"/>
    <n v="60"/>
    <x v="2"/>
    <x v="1"/>
    <x v="29"/>
  </r>
  <r>
    <x v="2"/>
    <s v="Ella"/>
    <n v="1000"/>
    <x v="2"/>
    <x v="1"/>
    <x v="30"/>
  </r>
  <r>
    <x v="2"/>
    <s v="Ella"/>
    <n v="50"/>
    <x v="2"/>
    <x v="6"/>
    <x v="31"/>
  </r>
  <r>
    <x v="2"/>
    <s v="Ella"/>
    <n v="80"/>
    <x v="2"/>
    <x v="3"/>
    <x v="32"/>
  </r>
  <r>
    <x v="2"/>
    <s v="Ella"/>
    <n v="200"/>
    <x v="2"/>
    <x v="3"/>
    <x v="33"/>
  </r>
  <r>
    <x v="2"/>
    <s v="Ella"/>
    <n v="1540"/>
    <x v="2"/>
    <x v="2"/>
    <x v="34"/>
  </r>
  <r>
    <x v="2"/>
    <s v="Ella"/>
    <n v="650"/>
    <x v="2"/>
    <x v="3"/>
    <x v="35"/>
  </r>
  <r>
    <x v="2"/>
    <s v="Ella"/>
    <n v="270"/>
    <x v="2"/>
    <x v="3"/>
    <x v="36"/>
  </r>
  <r>
    <x v="2"/>
    <s v="Ella"/>
    <n v="2000"/>
    <x v="2"/>
    <x v="4"/>
    <x v="37"/>
  </r>
  <r>
    <x v="3"/>
    <s v="Ella"/>
    <n v="600"/>
    <x v="2"/>
    <x v="2"/>
    <x v="38"/>
  </r>
  <r>
    <x v="3"/>
    <s v="Ella"/>
    <n v="60"/>
    <x v="2"/>
    <x v="6"/>
    <x v="39"/>
  </r>
  <r>
    <x v="3"/>
    <s v="Ella"/>
    <n v="60"/>
    <x v="2"/>
    <x v="6"/>
    <x v="39"/>
  </r>
  <r>
    <x v="3"/>
    <s v="Ella"/>
    <n v="20"/>
    <x v="2"/>
    <x v="2"/>
    <x v="40"/>
  </r>
  <r>
    <x v="3"/>
    <s v="Ella"/>
    <n v="1000"/>
    <x v="2"/>
    <x v="5"/>
    <x v="41"/>
  </r>
  <r>
    <x v="3"/>
    <s v="Ella"/>
    <n v="1200"/>
    <x v="2"/>
    <x v="1"/>
    <x v="42"/>
  </r>
  <r>
    <x v="3"/>
    <s v="Ella"/>
    <n v="60"/>
    <x v="2"/>
    <x v="1"/>
    <x v="43"/>
  </r>
  <r>
    <x v="3"/>
    <s v="Ella"/>
    <n v="700"/>
    <x v="2"/>
    <x v="2"/>
    <x v="44"/>
  </r>
  <r>
    <x v="3"/>
    <s v="Ella"/>
    <n v="100"/>
    <x v="2"/>
    <x v="3"/>
    <x v="45"/>
  </r>
  <r>
    <x v="3"/>
    <s v="Ella"/>
    <n v="70"/>
    <x v="2"/>
    <x v="6"/>
    <x v="39"/>
  </r>
  <r>
    <x v="3"/>
    <s v="Ella"/>
    <n v="2000"/>
    <x v="2"/>
    <x v="4"/>
    <x v="46"/>
  </r>
  <r>
    <x v="4"/>
    <s v="Ella"/>
    <n v="600"/>
    <x v="2"/>
    <x v="2"/>
    <x v="38"/>
  </r>
  <r>
    <x v="4"/>
    <s v="Bandalavela"/>
    <n v="70"/>
    <x v="2"/>
    <x v="1"/>
    <x v="47"/>
  </r>
  <r>
    <x v="4"/>
    <s v="Bandalavela"/>
    <n v="120"/>
    <x v="2"/>
    <x v="6"/>
    <x v="48"/>
  </r>
  <r>
    <x v="4"/>
    <s v="Tissa"/>
    <n v="20"/>
    <x v="2"/>
    <x v="7"/>
    <x v="49"/>
  </r>
  <r>
    <x v="4"/>
    <s v="Tissa"/>
    <n v="70"/>
    <x v="2"/>
    <x v="6"/>
    <x v="39"/>
  </r>
  <r>
    <x v="4"/>
    <s v="Tissa"/>
    <n v="180"/>
    <x v="2"/>
    <x v="1"/>
    <x v="50"/>
  </r>
  <r>
    <x v="4"/>
    <s v="Tissa"/>
    <n v="185"/>
    <x v="2"/>
    <x v="1"/>
    <x v="51"/>
  </r>
  <r>
    <x v="4"/>
    <s v="Tissa"/>
    <n v="100"/>
    <x v="2"/>
    <x v="1"/>
    <x v="52"/>
  </r>
  <r>
    <x v="4"/>
    <s v="Tissa"/>
    <n v="860"/>
    <x v="2"/>
    <x v="3"/>
    <x v="53"/>
  </r>
  <r>
    <x v="4"/>
    <s v="Tissa"/>
    <n v="720"/>
    <x v="2"/>
    <x v="2"/>
    <x v="54"/>
  </r>
  <r>
    <x v="4"/>
    <s v="Tissa"/>
    <n v="2000"/>
    <x v="1"/>
    <x v="4"/>
    <x v="55"/>
  </r>
  <r>
    <x v="4"/>
    <s v="Tissa"/>
    <n v="645"/>
    <x v="2"/>
    <x v="2"/>
    <x v="56"/>
  </r>
  <r>
    <x v="4"/>
    <s v="Tissa"/>
    <n v="100"/>
    <x v="2"/>
    <x v="2"/>
    <x v="57"/>
  </r>
  <r>
    <x v="4"/>
    <s v="Tissa"/>
    <n v="200"/>
    <x v="2"/>
    <x v="1"/>
    <x v="58"/>
  </r>
  <r>
    <x v="5"/>
    <s v="Tissa"/>
    <n v="10000"/>
    <x v="2"/>
    <x v="5"/>
    <x v="59"/>
  </r>
  <r>
    <x v="5"/>
    <s v="Tissa"/>
    <n v="260"/>
    <x v="1"/>
    <x v="2"/>
    <x v="60"/>
  </r>
  <r>
    <x v="5"/>
    <s v="Mirissa"/>
    <n v="500"/>
    <x v="2"/>
    <x v="1"/>
    <x v="61"/>
  </r>
  <r>
    <x v="5"/>
    <s v="Mirissa"/>
    <n v="50"/>
    <x v="2"/>
    <x v="2"/>
    <x v="62"/>
  </r>
  <r>
    <x v="5"/>
    <s v="Mirissa"/>
    <n v="100"/>
    <x v="2"/>
    <x v="1"/>
    <x v="63"/>
  </r>
  <r>
    <x v="5"/>
    <s v="Mirissa"/>
    <n v="250"/>
    <x v="1"/>
    <x v="3"/>
    <x v="64"/>
  </r>
  <r>
    <x v="5"/>
    <s v="Mirissa"/>
    <n v="300"/>
    <x v="1"/>
    <x v="6"/>
    <x v="65"/>
  </r>
  <r>
    <x v="5"/>
    <s v="Mirissa"/>
    <n v="2000"/>
    <x v="2"/>
    <x v="2"/>
    <x v="66"/>
  </r>
  <r>
    <x v="5"/>
    <s v="Mirissa"/>
    <n v="600"/>
    <x v="2"/>
    <x v="3"/>
    <x v="67"/>
  </r>
  <r>
    <x v="5"/>
    <s v="Mirissa"/>
    <n v="100"/>
    <x v="2"/>
    <x v="6"/>
    <x v="39"/>
  </r>
  <r>
    <x v="5"/>
    <s v="Mirissa"/>
    <n v="1500"/>
    <x v="1"/>
    <x v="4"/>
    <x v="68"/>
  </r>
  <r>
    <x v="6"/>
    <s v="Mirissa"/>
    <n v="100"/>
    <x v="1"/>
    <x v="6"/>
    <x v="39"/>
  </r>
  <r>
    <x v="6"/>
    <s v="Mirissa"/>
    <n v="775"/>
    <x v="2"/>
    <x v="2"/>
    <x v="69"/>
  </r>
  <r>
    <x v="6"/>
    <s v="Galle"/>
    <n v="110"/>
    <x v="2"/>
    <x v="1"/>
    <x v="70"/>
  </r>
  <r>
    <x v="6"/>
    <s v="Galle"/>
    <n v="400"/>
    <x v="2"/>
    <x v="6"/>
    <x v="71"/>
  </r>
  <r>
    <x v="6"/>
    <s v="Galle"/>
    <n v="80"/>
    <x v="1"/>
    <x v="6"/>
    <x v="39"/>
  </r>
  <r>
    <x v="6"/>
    <s v="Galle"/>
    <n v="100"/>
    <x v="2"/>
    <x v="1"/>
    <x v="72"/>
  </r>
  <r>
    <x v="6"/>
    <s v="Colombo"/>
    <n v="580"/>
    <x v="2"/>
    <x v="1"/>
    <x v="73"/>
  </r>
  <r>
    <x v="6"/>
    <s v="Colombo"/>
    <n v="2000"/>
    <x v="1"/>
    <x v="4"/>
    <x v="74"/>
  </r>
  <r>
    <x v="6"/>
    <s v="Colombo"/>
    <n v="1310"/>
    <x v="2"/>
    <x v="3"/>
    <x v="75"/>
  </r>
  <r>
    <x v="6"/>
    <s v="Colombo"/>
    <n v="560"/>
    <x v="2"/>
    <x v="2"/>
    <x v="76"/>
  </r>
  <r>
    <x v="6"/>
    <s v="Colombo"/>
    <n v="70"/>
    <x v="2"/>
    <x v="6"/>
    <x v="39"/>
  </r>
  <r>
    <x v="7"/>
    <s v="Colombo"/>
    <n v="500"/>
    <x v="1"/>
    <x v="2"/>
    <x v="77"/>
  </r>
  <r>
    <x v="7"/>
    <s v="Colombo"/>
    <n v="120"/>
    <x v="1"/>
    <x v="2"/>
    <x v="78"/>
  </r>
  <r>
    <x v="7"/>
    <s v="Colombo"/>
    <n v="2550"/>
    <x v="0"/>
    <x v="8"/>
    <x v="79"/>
  </r>
  <r>
    <x v="7"/>
    <s v="Colombo"/>
    <n v="305"/>
    <x v="2"/>
    <x v="6"/>
    <x v="80"/>
  </r>
  <r>
    <x v="7"/>
    <s v="Colombo"/>
    <n v="80"/>
    <x v="2"/>
    <x v="2"/>
    <x v="81"/>
  </r>
  <r>
    <x v="7"/>
    <s v="Colombo"/>
    <n v="135"/>
    <x v="0"/>
    <x v="7"/>
    <x v="82"/>
  </r>
  <r>
    <x v="7"/>
    <s v="Colombo"/>
    <n v="20"/>
    <x v="1"/>
    <x v="1"/>
    <x v="83"/>
  </r>
  <r>
    <x v="7"/>
    <s v="Colombo"/>
    <n v="185"/>
    <x v="0"/>
    <x v="2"/>
    <x v="84"/>
  </r>
  <r>
    <x v="7"/>
    <s v="Colombo"/>
    <n v="1800"/>
    <x v="0"/>
    <x v="8"/>
    <x v="85"/>
  </r>
  <r>
    <x v="7"/>
    <s v="Colombo"/>
    <n v="1990"/>
    <x v="0"/>
    <x v="8"/>
    <x v="86"/>
  </r>
  <r>
    <x v="7"/>
    <s v="Colombo"/>
    <n v="660"/>
    <x v="1"/>
    <x v="3"/>
    <x v="87"/>
  </r>
  <r>
    <x v="7"/>
    <s v="Colombo"/>
    <n v="420"/>
    <x v="2"/>
    <x v="3"/>
    <x v="88"/>
  </r>
  <r>
    <x v="7"/>
    <s v="Colombo"/>
    <n v="440"/>
    <x v="1"/>
    <x v="2"/>
    <x v="89"/>
  </r>
  <r>
    <x v="7"/>
    <s v="Colombo"/>
    <n v="70"/>
    <x v="2"/>
    <x v="1"/>
    <x v="90"/>
  </r>
  <r>
    <x v="7"/>
    <s v="Colombo"/>
    <n v="600"/>
    <x v="2"/>
    <x v="3"/>
    <x v="91"/>
  </r>
  <r>
    <x v="7"/>
    <s v="Colombo"/>
    <n v="20"/>
    <x v="2"/>
    <x v="1"/>
    <x v="83"/>
  </r>
  <r>
    <x v="8"/>
    <s v="Colombo"/>
    <n v="350"/>
    <x v="2"/>
    <x v="1"/>
    <x v="92"/>
  </r>
  <r>
    <x v="8"/>
    <s v="Colombo"/>
    <n v="250"/>
    <x v="2"/>
    <x v="1"/>
    <x v="93"/>
  </r>
  <r>
    <x v="8"/>
    <s v="Colombo"/>
    <n v="80"/>
    <x v="2"/>
    <x v="1"/>
    <x v="94"/>
  </r>
  <r>
    <x v="8"/>
    <s v="Colombo"/>
    <n v="450"/>
    <x v="2"/>
    <x v="2"/>
    <x v="95"/>
  </r>
  <r>
    <x v="7"/>
    <s v="Colombo"/>
    <n v="2000"/>
    <x v="1"/>
    <x v="4"/>
    <x v="96"/>
  </r>
  <r>
    <x v="8"/>
    <s v="Colombo"/>
    <n v="2000"/>
    <x v="1"/>
    <x v="4"/>
    <x v="96"/>
  </r>
  <r>
    <x v="8"/>
    <s v="Colombo"/>
    <n v="3000"/>
    <x v="2"/>
    <x v="3"/>
    <x v="97"/>
  </r>
  <r>
    <x v="9"/>
    <s v="Colombo"/>
    <n v="500"/>
    <x v="1"/>
    <x v="2"/>
    <x v="77"/>
  </r>
  <r>
    <x v="9"/>
    <s v="Colombo"/>
    <n v="75"/>
    <x v="1"/>
    <x v="6"/>
    <x v="39"/>
  </r>
  <r>
    <x v="9"/>
    <s v="Colombo"/>
    <n v="60"/>
    <x v="2"/>
    <x v="1"/>
    <x v="98"/>
  </r>
  <r>
    <x v="9"/>
    <s v="Colombo"/>
    <n v="40"/>
    <x v="0"/>
    <x v="2"/>
    <x v="99"/>
  </r>
  <r>
    <x v="9"/>
    <s v="Colombo"/>
    <n v="50"/>
    <x v="2"/>
    <x v="2"/>
    <x v="100"/>
  </r>
  <r>
    <x v="9"/>
    <s v="Colombo"/>
    <n v="60"/>
    <x v="1"/>
    <x v="2"/>
    <x v="101"/>
  </r>
  <r>
    <x v="9"/>
    <s v="Colombo"/>
    <n v="60"/>
    <x v="2"/>
    <x v="6"/>
    <x v="39"/>
  </r>
  <r>
    <x v="9"/>
    <s v="Colombo"/>
    <n v="60"/>
    <x v="0"/>
    <x v="6"/>
    <x v="102"/>
  </r>
  <r>
    <x v="9"/>
    <s v="Colombo"/>
    <n v="500"/>
    <x v="2"/>
    <x v="6"/>
    <x v="103"/>
  </r>
  <r>
    <x v="9"/>
    <s v="Colombo"/>
    <n v="300"/>
    <x v="2"/>
    <x v="2"/>
    <x v="104"/>
  </r>
  <r>
    <x v="9"/>
    <s v="Colombo"/>
    <n v="880"/>
    <x v="2"/>
    <x v="3"/>
    <x v="105"/>
  </r>
  <r>
    <x v="9"/>
    <s v="Colombo"/>
    <n v="60"/>
    <x v="2"/>
    <x v="1"/>
    <x v="106"/>
  </r>
  <r>
    <x v="9"/>
    <s v="Colombo"/>
    <n v="2000"/>
    <x v="1"/>
    <x v="4"/>
    <x v="107"/>
  </r>
  <r>
    <x v="9"/>
    <s v="Colombo"/>
    <n v="90"/>
    <x v="2"/>
    <x v="1"/>
    <x v="108"/>
  </r>
  <r>
    <x v="10"/>
    <s v="Colombo"/>
    <n v="550"/>
    <x v="2"/>
    <x v="1"/>
    <x v="109"/>
  </r>
  <r>
    <x v="10"/>
    <s v="Trinco"/>
    <n v="780"/>
    <x v="2"/>
    <x v="1"/>
    <x v="110"/>
  </r>
  <r>
    <x v="10"/>
    <s v="Trinco"/>
    <n v="360"/>
    <x v="2"/>
    <x v="2"/>
    <x v="111"/>
  </r>
  <r>
    <x v="10"/>
    <s v="Trinco"/>
    <n v="40"/>
    <x v="2"/>
    <x v="6"/>
    <x v="112"/>
  </r>
  <r>
    <x v="10"/>
    <s v="Trinco"/>
    <n v="100"/>
    <x v="2"/>
    <x v="1"/>
    <x v="113"/>
  </r>
  <r>
    <x v="10"/>
    <s v="Trinco"/>
    <n v="570"/>
    <x v="2"/>
    <x v="2"/>
    <x v="114"/>
  </r>
  <r>
    <x v="10"/>
    <s v="Trinco"/>
    <n v="930"/>
    <x v="0"/>
    <x v="3"/>
    <x v="115"/>
  </r>
  <r>
    <x v="10"/>
    <s v="Trinco"/>
    <n v="150"/>
    <x v="2"/>
    <x v="6"/>
    <x v="116"/>
  </r>
  <r>
    <x v="10"/>
    <s v="Trinco"/>
    <n v="70"/>
    <x v="2"/>
    <x v="6"/>
    <x v="39"/>
  </r>
  <r>
    <x v="10"/>
    <s v="Trinco"/>
    <n v="2250"/>
    <x v="1"/>
    <x v="2"/>
    <x v="117"/>
  </r>
  <r>
    <x v="10"/>
    <s v="Trinco"/>
    <n v="150"/>
    <x v="1"/>
    <x v="6"/>
    <x v="39"/>
  </r>
  <r>
    <x v="10"/>
    <s v="Trinco"/>
    <n v="1500"/>
    <x v="2"/>
    <x v="4"/>
    <x v="118"/>
  </r>
  <r>
    <x v="11"/>
    <s v="Trinco"/>
    <n v="70"/>
    <x v="2"/>
    <x v="6"/>
    <x v="119"/>
  </r>
  <r>
    <x v="11"/>
    <s v="Trinco"/>
    <n v="450"/>
    <x v="1"/>
    <x v="2"/>
    <x v="120"/>
  </r>
  <r>
    <x v="11"/>
    <s v="Trinco"/>
    <n v="70"/>
    <x v="1"/>
    <x v="6"/>
    <x v="39"/>
  </r>
  <r>
    <x v="11"/>
    <s v="Trinco"/>
    <n v="400"/>
    <x v="1"/>
    <x v="0"/>
    <x v="121"/>
  </r>
  <r>
    <x v="11"/>
    <s v="Trinco"/>
    <n v="150"/>
    <x v="2"/>
    <x v="8"/>
    <x v="122"/>
  </r>
  <r>
    <x v="11"/>
    <s v="Trinco"/>
    <n v="310"/>
    <x v="1"/>
    <x v="3"/>
    <x v="123"/>
  </r>
  <r>
    <x v="11"/>
    <s v="Trinco"/>
    <n v="80"/>
    <x v="2"/>
    <x v="6"/>
    <x v="124"/>
  </r>
  <r>
    <x v="11"/>
    <s v="Trinco"/>
    <n v="350"/>
    <x v="2"/>
    <x v="1"/>
    <x v="125"/>
  </r>
  <r>
    <x v="11"/>
    <s v="Trinco"/>
    <n v="170"/>
    <x v="2"/>
    <x v="6"/>
    <x v="126"/>
  </r>
  <r>
    <x v="11"/>
    <s v="Trinco"/>
    <n v="2000"/>
    <x v="1"/>
    <x v="2"/>
    <x v="127"/>
  </r>
  <r>
    <x v="11"/>
    <s v="Trinco"/>
    <n v="400"/>
    <x v="1"/>
    <x v="2"/>
    <x v="128"/>
  </r>
  <r>
    <x v="11"/>
    <s v="Trinco"/>
    <n v="1500"/>
    <x v="2"/>
    <x v="4"/>
    <x v="118"/>
  </r>
  <r>
    <x v="11"/>
    <s v="Trinco"/>
    <n v="60"/>
    <x v="1"/>
    <x v="6"/>
    <x v="129"/>
  </r>
  <r>
    <x v="12"/>
    <s v="Trinco"/>
    <n v="230"/>
    <x v="1"/>
    <x v="2"/>
    <x v="130"/>
  </r>
  <r>
    <x v="12"/>
    <s v="Trinco"/>
    <n v="200"/>
    <x v="0"/>
    <x v="7"/>
    <x v="131"/>
  </r>
  <r>
    <x v="12"/>
    <s v="Trinco"/>
    <n v="90"/>
    <x v="2"/>
    <x v="6"/>
    <x v="132"/>
  </r>
  <r>
    <x v="12"/>
    <s v="Trinco"/>
    <n v="800"/>
    <x v="1"/>
    <x v="1"/>
    <x v="133"/>
  </r>
  <r>
    <x v="12"/>
    <s v="Trinco"/>
    <n v="460"/>
    <x v="1"/>
    <x v="6"/>
    <x v="134"/>
  </r>
  <r>
    <x v="12"/>
    <s v="Trinco"/>
    <n v="470"/>
    <x v="2"/>
    <x v="1"/>
    <x v="135"/>
  </r>
  <r>
    <x v="12"/>
    <s v="Trinco"/>
    <n v="20"/>
    <x v="1"/>
    <x v="5"/>
    <x v="136"/>
  </r>
  <r>
    <x v="12"/>
    <s v="Trinco"/>
    <n v="80"/>
    <x v="1"/>
    <x v="6"/>
    <x v="119"/>
  </r>
  <r>
    <x v="12"/>
    <s v="Trinco"/>
    <n v="612"/>
    <x v="1"/>
    <x v="2"/>
    <x v="137"/>
  </r>
  <r>
    <x v="12"/>
    <s v="Trinco"/>
    <n v="890"/>
    <x v="1"/>
    <x v="3"/>
    <x v="138"/>
  </r>
  <r>
    <x v="12"/>
    <s v="Trinco"/>
    <n v="250"/>
    <x v="2"/>
    <x v="1"/>
    <x v="139"/>
  </r>
  <r>
    <x v="12"/>
    <s v="Trinco"/>
    <n v="1290"/>
    <x v="1"/>
    <x v="2"/>
    <x v="140"/>
  </r>
  <r>
    <x v="12"/>
    <s v="Trinco"/>
    <n v="80"/>
    <x v="1"/>
    <x v="1"/>
    <x v="141"/>
  </r>
  <r>
    <x v="12"/>
    <s v="Trinco"/>
    <n v="210"/>
    <x v="1"/>
    <x v="2"/>
    <x v="142"/>
  </r>
  <r>
    <x v="12"/>
    <s v="Colombo"/>
    <n v="1920"/>
    <x v="2"/>
    <x v="1"/>
    <x v="143"/>
  </r>
  <r>
    <x v="13"/>
    <s v="Colombo"/>
    <n v="200"/>
    <x v="1"/>
    <x v="1"/>
    <x v="144"/>
  </r>
  <r>
    <x v="13"/>
    <s v="Colombo"/>
    <n v="640"/>
    <x v="2"/>
    <x v="2"/>
    <x v="145"/>
  </r>
  <r>
    <x v="13"/>
    <s v="Colombo"/>
    <n v="1950"/>
    <x v="0"/>
    <x v="7"/>
    <x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P30" firstHeaderRow="1" firstDataRow="2" firstDataCol="1"/>
  <pivotFields count="6">
    <pivotField axis="axisCol" numFmtId="1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axis="axisRow" showAll="0">
      <items count="9">
        <item m="1" x="4"/>
        <item m="1" x="7"/>
        <item m="1" x="6"/>
        <item m="1" x="3"/>
        <item x="0"/>
        <item x="1"/>
        <item x="2"/>
        <item m="1" x="5"/>
        <item t="default"/>
      </items>
    </pivotField>
    <pivotField axis="axisRow" showAll="0">
      <items count="12">
        <item x="4"/>
        <item x="3"/>
        <item m="1" x="10"/>
        <item x="6"/>
        <item x="2"/>
        <item m="1" x="9"/>
        <item x="5"/>
        <item x="1"/>
        <item x="0"/>
        <item x="7"/>
        <item x="8"/>
        <item t="default"/>
      </items>
    </pivotField>
    <pivotField showAll="0" defaultSubtotal="0"/>
  </pivotFields>
  <rowFields count="2">
    <field x="3"/>
    <field x="4"/>
  </rowFields>
  <rowItems count="26">
    <i>
      <x v="4"/>
    </i>
    <i r="1">
      <x v="1"/>
    </i>
    <i r="1">
      <x v="3"/>
    </i>
    <i r="1">
      <x v="4"/>
    </i>
    <i r="1">
      <x v="8"/>
    </i>
    <i r="1">
      <x v="9"/>
    </i>
    <i r="1">
      <x v="10"/>
    </i>
    <i>
      <x v="5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>
      <x v="6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 of Rupees" fld="2" baseField="0" baseItem="0" numFmtId="164"/>
  </dataFields>
  <formats count="1">
    <format dxfId="1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20" firstHeaderRow="2" firstDataRow="2" firstDataCol="1" rowPageCount="1" colPageCount="1"/>
  <pivotFields count="6">
    <pivotField axis="axisPage" numFmtId="16" multipleItemSelectionAllowed="1" showAll="0">
      <items count="15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showAll="0"/>
    <pivotField dataField="1" showAll="0"/>
    <pivotField showAll="0"/>
    <pivotField axis="axisRow" showAll="0">
      <items count="12">
        <item x="4"/>
        <item x="3"/>
        <item m="1" x="10"/>
        <item x="6"/>
        <item x="2"/>
        <item m="1" x="9"/>
        <item x="5"/>
        <item x="1"/>
        <item x="0"/>
        <item x="7"/>
        <item x="8"/>
        <item t="default"/>
      </items>
    </pivotField>
    <pivotField axis="axisRow" showAll="0" defaultSubtotal="0">
      <items count="147">
        <item x="135"/>
        <item x="53"/>
        <item x="35"/>
        <item x="105"/>
        <item x="0"/>
        <item x="75"/>
        <item x="17"/>
        <item x="14"/>
        <item x="49"/>
        <item x="121"/>
        <item x="64"/>
        <item x="123"/>
        <item x="115"/>
        <item x="126"/>
        <item x="107"/>
        <item x="69"/>
        <item x="77"/>
        <item x="120"/>
        <item x="24"/>
        <item x="38"/>
        <item x="145"/>
        <item x="130"/>
        <item x="78"/>
        <item x="57"/>
        <item x="83"/>
        <item x="50"/>
        <item x="144"/>
        <item x="47"/>
        <item x="73"/>
        <item x="25"/>
        <item x="43"/>
        <item x="70"/>
        <item x="29"/>
        <item x="61"/>
        <item x="51"/>
        <item x="23"/>
        <item x="3"/>
        <item x="2"/>
        <item x="98"/>
        <item x="128"/>
        <item x="119"/>
        <item x="132"/>
        <item x="124"/>
        <item x="112"/>
        <item x="44"/>
        <item x="89"/>
        <item x="95"/>
        <item x="34"/>
        <item x="140"/>
        <item x="22"/>
        <item x="54"/>
        <item x="45"/>
        <item x="55"/>
        <item x="66"/>
        <item x="13"/>
        <item x="82"/>
        <item x="40"/>
        <item x="87"/>
        <item x="6"/>
        <item x="118"/>
        <item x="131"/>
        <item x="12"/>
        <item x="99"/>
        <item x="7"/>
        <item x="142"/>
        <item x="100"/>
        <item x="48"/>
        <item x="56"/>
        <item x="134"/>
        <item x="80"/>
        <item x="76"/>
        <item x="26"/>
        <item x="16"/>
        <item x="104"/>
        <item x="114"/>
        <item x="4"/>
        <item x="71"/>
        <item x="102"/>
        <item x="88"/>
        <item x="46"/>
        <item x="37"/>
        <item x="143"/>
        <item x="101"/>
        <item x="103"/>
        <item x="62"/>
        <item x="41"/>
        <item x="9"/>
        <item x="52"/>
        <item x="96"/>
        <item x="74"/>
        <item x="59"/>
        <item x="133"/>
        <item x="117"/>
        <item x="97"/>
        <item x="79"/>
        <item x="122"/>
        <item x="136"/>
        <item x="86"/>
        <item x="111"/>
        <item x="146"/>
        <item x="138"/>
        <item x="137"/>
        <item x="60"/>
        <item x="129"/>
        <item x="127"/>
        <item x="33"/>
        <item x="81"/>
        <item x="68"/>
        <item x="84"/>
        <item x="85"/>
        <item x="27"/>
        <item x="65"/>
        <item x="28"/>
        <item x="20"/>
        <item x="32"/>
        <item x="11"/>
        <item x="19"/>
        <item x="110"/>
        <item x="1"/>
        <item x="63"/>
        <item x="58"/>
        <item x="72"/>
        <item x="42"/>
        <item x="15"/>
        <item x="18"/>
        <item x="30"/>
        <item x="10"/>
        <item x="106"/>
        <item x="93"/>
        <item x="108"/>
        <item x="90"/>
        <item x="109"/>
        <item x="125"/>
        <item x="113"/>
        <item x="139"/>
        <item x="94"/>
        <item x="141"/>
        <item x="92"/>
        <item x="91"/>
        <item x="5"/>
        <item x="67"/>
        <item x="36"/>
        <item x="39"/>
        <item x="116"/>
        <item x="21"/>
        <item x="8"/>
        <item x="31"/>
      </items>
    </pivotField>
  </pivotFields>
  <rowFields count="2">
    <field x="4"/>
    <field x="5"/>
  </rowFields>
  <rowItems count="16">
    <i>
      <x/>
    </i>
    <i r="1">
      <x v="145"/>
    </i>
    <i>
      <x v="1"/>
    </i>
    <i r="1">
      <x v="139"/>
    </i>
    <i>
      <x v="4"/>
    </i>
    <i r="1">
      <x v="58"/>
    </i>
    <i r="1">
      <x v="75"/>
    </i>
    <i r="1">
      <x v="86"/>
    </i>
    <i>
      <x v="7"/>
    </i>
    <i r="1">
      <x v="36"/>
    </i>
    <i r="1">
      <x v="37"/>
    </i>
    <i r="1">
      <x v="63"/>
    </i>
    <i r="1">
      <x v="118"/>
    </i>
    <i>
      <x v="8"/>
    </i>
    <i r="1">
      <x v="4"/>
    </i>
    <i t="grand">
      <x/>
    </i>
  </rowItems>
  <colItems count="1">
    <i/>
  </colItems>
  <pageFields count="1">
    <pageField fld="0" hier="-1"/>
  </pageFields>
  <dataFields count="1">
    <dataField name="Sum of Rupees" fld="2" baseField="0" baseItem="0" numFmtId="164"/>
  </dataFields>
  <formats count="1">
    <format dxfId="0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workbookViewId="0">
      <pane ySplit="2" topLeftCell="A3" activePane="bottomLeft" state="frozen"/>
      <selection pane="bottomLeft" activeCell="D7" sqref="D7"/>
    </sheetView>
  </sheetViews>
  <sheetFormatPr baseColWidth="10" defaultRowHeight="15" x14ac:dyDescent="0"/>
  <cols>
    <col min="1" max="1" width="48.6640625" customWidth="1"/>
    <col min="2" max="3" width="16.5" customWidth="1"/>
  </cols>
  <sheetData>
    <row r="1" spans="1:7">
      <c r="A1" s="1"/>
      <c r="B1" s="1"/>
      <c r="C1" s="1"/>
    </row>
    <row r="2" spans="1:7">
      <c r="A2" t="s">
        <v>0</v>
      </c>
      <c r="B2" t="s">
        <v>230</v>
      </c>
      <c r="C2" t="s">
        <v>310</v>
      </c>
      <c r="D2" t="s">
        <v>231</v>
      </c>
      <c r="E2" t="s">
        <v>232</v>
      </c>
      <c r="F2" t="s">
        <v>234</v>
      </c>
      <c r="G2" t="s">
        <v>233</v>
      </c>
    </row>
    <row r="3" spans="1:7" ht="15" customHeight="1">
      <c r="A3" t="s">
        <v>152</v>
      </c>
      <c r="B3" s="1">
        <v>41794</v>
      </c>
      <c r="C3" s="1" t="s">
        <v>311</v>
      </c>
      <c r="D3">
        <v>1300</v>
      </c>
      <c r="E3" t="s">
        <v>331</v>
      </c>
      <c r="F3" t="s">
        <v>345</v>
      </c>
      <c r="G3" t="s">
        <v>229</v>
      </c>
    </row>
    <row r="4" spans="1:7" ht="15" customHeight="1">
      <c r="A4" t="s">
        <v>1</v>
      </c>
      <c r="B4" s="1">
        <v>41794</v>
      </c>
      <c r="C4" s="1" t="s">
        <v>311</v>
      </c>
      <c r="D4">
        <v>0</v>
      </c>
      <c r="E4" t="s">
        <v>330</v>
      </c>
      <c r="F4" t="s">
        <v>235</v>
      </c>
      <c r="G4" t="s">
        <v>344</v>
      </c>
    </row>
    <row r="5" spans="1:7" ht="15" customHeight="1">
      <c r="A5" t="s">
        <v>2</v>
      </c>
      <c r="B5" s="1">
        <v>41794</v>
      </c>
      <c r="C5" s="1" t="s">
        <v>311</v>
      </c>
      <c r="D5">
        <v>25</v>
      </c>
      <c r="E5" t="s">
        <v>151</v>
      </c>
      <c r="F5" t="s">
        <v>235</v>
      </c>
      <c r="G5" t="s">
        <v>78</v>
      </c>
    </row>
    <row r="6" spans="1:7" ht="15" customHeight="1">
      <c r="A6" t="s">
        <v>3</v>
      </c>
      <c r="B6" s="1">
        <v>41794</v>
      </c>
      <c r="C6" s="1" t="s">
        <v>312</v>
      </c>
      <c r="D6">
        <v>490</v>
      </c>
      <c r="E6" t="s">
        <v>151</v>
      </c>
      <c r="F6" t="s">
        <v>235</v>
      </c>
      <c r="G6" t="s">
        <v>79</v>
      </c>
    </row>
    <row r="7" spans="1:7" ht="15" customHeight="1">
      <c r="A7" t="s">
        <v>4</v>
      </c>
      <c r="B7" s="1">
        <v>41794</v>
      </c>
      <c r="C7" s="1" t="s">
        <v>312</v>
      </c>
      <c r="D7">
        <v>50</v>
      </c>
      <c r="E7" t="s">
        <v>151</v>
      </c>
      <c r="F7" t="s">
        <v>236</v>
      </c>
      <c r="G7" t="s">
        <v>80</v>
      </c>
    </row>
    <row r="8" spans="1:7" ht="15" customHeight="1">
      <c r="A8" t="s">
        <v>5</v>
      </c>
      <c r="B8" s="1">
        <v>41794</v>
      </c>
      <c r="C8" s="1" t="s">
        <v>312</v>
      </c>
      <c r="D8">
        <v>310</v>
      </c>
      <c r="E8" t="s">
        <v>151</v>
      </c>
      <c r="F8" t="s">
        <v>307</v>
      </c>
      <c r="G8" t="s">
        <v>81</v>
      </c>
    </row>
    <row r="9" spans="1:7" ht="15" customHeight="1">
      <c r="A9" t="s">
        <v>6</v>
      </c>
      <c r="B9" s="1">
        <v>41794</v>
      </c>
      <c r="C9" s="1" t="s">
        <v>312</v>
      </c>
      <c r="D9">
        <v>5</v>
      </c>
      <c r="E9" t="s">
        <v>151</v>
      </c>
      <c r="F9" t="s">
        <v>236</v>
      </c>
      <c r="G9" t="s">
        <v>82</v>
      </c>
    </row>
    <row r="10" spans="1:7" ht="15" customHeight="1">
      <c r="A10" t="s">
        <v>7</v>
      </c>
      <c r="B10" s="1">
        <v>41794</v>
      </c>
      <c r="C10" s="1" t="s">
        <v>312</v>
      </c>
      <c r="D10">
        <v>1000</v>
      </c>
      <c r="E10" t="s">
        <v>151</v>
      </c>
      <c r="F10" t="s">
        <v>235</v>
      </c>
      <c r="G10" t="s">
        <v>83</v>
      </c>
    </row>
    <row r="11" spans="1:7" ht="15" customHeight="1">
      <c r="A11" t="s">
        <v>8</v>
      </c>
      <c r="B11" s="1">
        <v>41794</v>
      </c>
      <c r="C11" s="1" t="s">
        <v>312</v>
      </c>
      <c r="D11">
        <v>2000</v>
      </c>
      <c r="E11" t="s">
        <v>151</v>
      </c>
      <c r="F11" t="s">
        <v>237</v>
      </c>
      <c r="G11" t="s">
        <v>84</v>
      </c>
    </row>
    <row r="12" spans="1:7" ht="15" customHeight="1">
      <c r="A12" t="s">
        <v>9</v>
      </c>
      <c r="B12" s="1">
        <v>41794</v>
      </c>
      <c r="C12" s="1" t="s">
        <v>312</v>
      </c>
      <c r="D12">
        <v>560</v>
      </c>
      <c r="E12" t="s">
        <v>151</v>
      </c>
      <c r="F12" t="s">
        <v>236</v>
      </c>
      <c r="G12" t="s">
        <v>85</v>
      </c>
    </row>
    <row r="13" spans="1:7" ht="15" customHeight="1">
      <c r="A13" t="s">
        <v>10</v>
      </c>
      <c r="B13" s="1">
        <v>41794</v>
      </c>
      <c r="C13" s="1" t="s">
        <v>312</v>
      </c>
      <c r="D13">
        <v>310</v>
      </c>
      <c r="E13" t="s">
        <v>151</v>
      </c>
      <c r="F13" t="s">
        <v>307</v>
      </c>
      <c r="G13" t="s">
        <v>81</v>
      </c>
    </row>
    <row r="14" spans="1:7" ht="15" customHeight="1">
      <c r="A14" t="s">
        <v>11</v>
      </c>
      <c r="B14" s="2">
        <v>41795</v>
      </c>
      <c r="C14" s="1" t="s">
        <v>312</v>
      </c>
      <c r="D14">
        <v>200</v>
      </c>
      <c r="E14" t="s">
        <v>151</v>
      </c>
      <c r="F14" t="s">
        <v>235</v>
      </c>
      <c r="G14" t="s">
        <v>86</v>
      </c>
    </row>
    <row r="15" spans="1:7" ht="15" customHeight="1">
      <c r="A15" t="s">
        <v>12</v>
      </c>
      <c r="B15" s="2">
        <v>41795</v>
      </c>
      <c r="C15" s="2" t="s">
        <v>313</v>
      </c>
      <c r="D15">
        <v>320</v>
      </c>
      <c r="E15" t="s">
        <v>151</v>
      </c>
      <c r="F15" t="s">
        <v>235</v>
      </c>
      <c r="G15" t="s">
        <v>87</v>
      </c>
    </row>
    <row r="16" spans="1:7" ht="15" customHeight="1">
      <c r="A16" t="s">
        <v>13</v>
      </c>
      <c r="B16" s="2">
        <v>41795</v>
      </c>
      <c r="C16" s="2" t="s">
        <v>313</v>
      </c>
      <c r="D16">
        <v>320</v>
      </c>
      <c r="E16" t="s">
        <v>151</v>
      </c>
      <c r="F16" t="s">
        <v>236</v>
      </c>
      <c r="G16" t="s">
        <v>88</v>
      </c>
    </row>
    <row r="17" spans="1:7" ht="15" customHeight="1">
      <c r="A17" t="s">
        <v>14</v>
      </c>
      <c r="B17" s="2">
        <v>41795</v>
      </c>
      <c r="C17" s="2" t="s">
        <v>313</v>
      </c>
      <c r="D17">
        <v>100</v>
      </c>
      <c r="E17" t="s">
        <v>151</v>
      </c>
      <c r="F17" t="s">
        <v>236</v>
      </c>
      <c r="G17" t="s">
        <v>89</v>
      </c>
    </row>
    <row r="18" spans="1:7" ht="15" customHeight="1">
      <c r="A18" t="s">
        <v>15</v>
      </c>
      <c r="B18" s="2">
        <v>41795</v>
      </c>
      <c r="C18" s="2" t="s">
        <v>313</v>
      </c>
      <c r="D18">
        <v>80</v>
      </c>
      <c r="E18" t="s">
        <v>151</v>
      </c>
      <c r="F18" t="s">
        <v>236</v>
      </c>
      <c r="G18" t="s">
        <v>90</v>
      </c>
    </row>
    <row r="19" spans="1:7" ht="15" customHeight="1">
      <c r="A19" t="s">
        <v>16</v>
      </c>
      <c r="B19" s="2">
        <v>41795</v>
      </c>
      <c r="C19" s="2" t="s">
        <v>313</v>
      </c>
      <c r="D19">
        <v>400</v>
      </c>
      <c r="E19" t="s">
        <v>151</v>
      </c>
      <c r="F19" t="s">
        <v>235</v>
      </c>
      <c r="G19" t="s">
        <v>91</v>
      </c>
    </row>
    <row r="20" spans="1:7" ht="15" customHeight="1">
      <c r="A20" t="s">
        <v>17</v>
      </c>
      <c r="B20" s="2">
        <v>41795</v>
      </c>
      <c r="C20" s="2" t="s">
        <v>313</v>
      </c>
      <c r="D20">
        <v>572</v>
      </c>
      <c r="E20" t="s">
        <v>151</v>
      </c>
      <c r="F20" t="s">
        <v>236</v>
      </c>
      <c r="G20" t="s">
        <v>92</v>
      </c>
    </row>
    <row r="21" spans="1:7" ht="15" customHeight="1">
      <c r="A21" t="s">
        <v>18</v>
      </c>
      <c r="B21" s="2">
        <v>41795</v>
      </c>
      <c r="C21" s="2" t="s">
        <v>313</v>
      </c>
      <c r="D21">
        <v>200</v>
      </c>
      <c r="E21" t="s">
        <v>151</v>
      </c>
      <c r="F21" t="s">
        <v>345</v>
      </c>
      <c r="G21" t="s">
        <v>93</v>
      </c>
    </row>
    <row r="22" spans="1:7" ht="15" customHeight="1">
      <c r="A22" t="s">
        <v>19</v>
      </c>
      <c r="B22" s="2">
        <v>41795</v>
      </c>
      <c r="C22" s="2" t="s">
        <v>313</v>
      </c>
      <c r="D22">
        <v>400</v>
      </c>
      <c r="E22" t="s">
        <v>151</v>
      </c>
      <c r="F22" t="s">
        <v>235</v>
      </c>
      <c r="G22" t="s">
        <v>94</v>
      </c>
    </row>
    <row r="23" spans="1:7" ht="15" customHeight="1">
      <c r="A23" t="s">
        <v>20</v>
      </c>
      <c r="B23" s="2">
        <v>41795</v>
      </c>
      <c r="C23" s="2" t="s">
        <v>314</v>
      </c>
      <c r="D23">
        <v>160</v>
      </c>
      <c r="E23" t="s">
        <v>151</v>
      </c>
      <c r="F23" t="s">
        <v>235</v>
      </c>
      <c r="G23" t="s">
        <v>95</v>
      </c>
    </row>
    <row r="24" spans="1:7" ht="15" customHeight="1">
      <c r="A24" t="s">
        <v>21</v>
      </c>
      <c r="B24" s="2">
        <v>41795</v>
      </c>
      <c r="C24" s="2" t="s">
        <v>314</v>
      </c>
      <c r="D24">
        <v>550</v>
      </c>
      <c r="E24" t="s">
        <v>151</v>
      </c>
      <c r="F24" t="s">
        <v>307</v>
      </c>
      <c r="G24" t="s">
        <v>96</v>
      </c>
    </row>
    <row r="25" spans="1:7" ht="15" customHeight="1">
      <c r="A25" t="s">
        <v>22</v>
      </c>
      <c r="B25" s="2">
        <v>41795</v>
      </c>
      <c r="C25" s="2" t="s">
        <v>314</v>
      </c>
      <c r="D25">
        <v>1500</v>
      </c>
      <c r="E25" t="s">
        <v>151</v>
      </c>
      <c r="F25" t="s">
        <v>237</v>
      </c>
      <c r="G25" t="s">
        <v>97</v>
      </c>
    </row>
    <row r="26" spans="1:7" ht="15" customHeight="1">
      <c r="A26" t="s">
        <v>23</v>
      </c>
      <c r="B26" s="2">
        <v>41795</v>
      </c>
      <c r="C26" s="2" t="s">
        <v>314</v>
      </c>
      <c r="D26">
        <v>700</v>
      </c>
      <c r="E26" t="s">
        <v>151</v>
      </c>
      <c r="F26" t="s">
        <v>236</v>
      </c>
      <c r="G26" t="s">
        <v>98</v>
      </c>
    </row>
    <row r="27" spans="1:7" ht="15" customHeight="1">
      <c r="A27" t="s">
        <v>24</v>
      </c>
      <c r="B27" s="2">
        <v>41796</v>
      </c>
      <c r="C27" s="2" t="s">
        <v>314</v>
      </c>
      <c r="D27">
        <v>25</v>
      </c>
      <c r="E27" t="s">
        <v>151</v>
      </c>
      <c r="F27" t="s">
        <v>235</v>
      </c>
      <c r="G27" t="s">
        <v>99</v>
      </c>
    </row>
    <row r="28" spans="1:7" ht="15" customHeight="1">
      <c r="A28" t="s">
        <v>25</v>
      </c>
      <c r="B28" s="2">
        <v>41796</v>
      </c>
      <c r="C28" s="2" t="s">
        <v>314</v>
      </c>
      <c r="D28">
        <v>190</v>
      </c>
      <c r="E28" t="s">
        <v>151</v>
      </c>
      <c r="F28" t="s">
        <v>236</v>
      </c>
      <c r="G28" t="s">
        <v>100</v>
      </c>
    </row>
    <row r="29" spans="1:7" ht="15" customHeight="1">
      <c r="A29" t="s">
        <v>26</v>
      </c>
      <c r="B29" s="2">
        <v>41796</v>
      </c>
      <c r="C29" s="2" t="s">
        <v>314</v>
      </c>
      <c r="D29">
        <v>100</v>
      </c>
      <c r="E29" t="s">
        <v>151</v>
      </c>
      <c r="F29" t="s">
        <v>235</v>
      </c>
      <c r="G29" t="s">
        <v>101</v>
      </c>
    </row>
    <row r="30" spans="1:7">
      <c r="A30" t="s">
        <v>27</v>
      </c>
      <c r="B30" s="2">
        <v>41796</v>
      </c>
      <c r="C30" s="2" t="s">
        <v>314</v>
      </c>
      <c r="D30">
        <v>100</v>
      </c>
      <c r="E30" t="s">
        <v>151</v>
      </c>
      <c r="F30" t="s">
        <v>308</v>
      </c>
      <c r="G30" t="s">
        <v>102</v>
      </c>
    </row>
    <row r="31" spans="1:7" ht="15" customHeight="1">
      <c r="A31" t="s">
        <v>28</v>
      </c>
      <c r="B31" s="2">
        <v>41796</v>
      </c>
      <c r="C31" s="2" t="s">
        <v>314</v>
      </c>
      <c r="D31">
        <v>290</v>
      </c>
      <c r="E31" t="s">
        <v>151</v>
      </c>
      <c r="F31" t="s">
        <v>236</v>
      </c>
      <c r="G31" t="s">
        <v>103</v>
      </c>
    </row>
    <row r="32" spans="1:7">
      <c r="A32" t="s">
        <v>29</v>
      </c>
      <c r="B32" s="2">
        <v>41796</v>
      </c>
      <c r="C32" s="2" t="s">
        <v>314</v>
      </c>
      <c r="D32">
        <v>500</v>
      </c>
      <c r="E32" t="s">
        <v>151</v>
      </c>
      <c r="F32" t="s">
        <v>308</v>
      </c>
      <c r="G32" t="s">
        <v>104</v>
      </c>
    </row>
    <row r="33" spans="1:7" ht="15" customHeight="1">
      <c r="A33" t="s">
        <v>30</v>
      </c>
      <c r="B33" s="2">
        <v>41796</v>
      </c>
      <c r="C33" s="2" t="s">
        <v>314</v>
      </c>
      <c r="D33">
        <v>60</v>
      </c>
      <c r="E33" t="s">
        <v>151</v>
      </c>
      <c r="F33" t="s">
        <v>235</v>
      </c>
      <c r="G33" t="s">
        <v>105</v>
      </c>
    </row>
    <row r="34" spans="1:7" ht="15" customHeight="1">
      <c r="A34" t="s">
        <v>31</v>
      </c>
      <c r="B34" s="2">
        <v>41796</v>
      </c>
      <c r="C34" s="2" t="s">
        <v>315</v>
      </c>
      <c r="D34">
        <v>1000</v>
      </c>
      <c r="E34" t="s">
        <v>151</v>
      </c>
      <c r="F34" t="s">
        <v>235</v>
      </c>
      <c r="G34" t="s">
        <v>106</v>
      </c>
    </row>
    <row r="35" spans="1:7">
      <c r="A35" t="s">
        <v>32</v>
      </c>
      <c r="B35" s="2">
        <v>41796</v>
      </c>
      <c r="C35" s="2" t="s">
        <v>315</v>
      </c>
      <c r="D35">
        <v>50</v>
      </c>
      <c r="E35" t="s">
        <v>151</v>
      </c>
      <c r="F35" t="s">
        <v>309</v>
      </c>
      <c r="G35" t="s">
        <v>107</v>
      </c>
    </row>
    <row r="36" spans="1:7" ht="15" customHeight="1">
      <c r="A36" t="s">
        <v>33</v>
      </c>
      <c r="B36" s="2">
        <v>41796</v>
      </c>
      <c r="C36" s="2" t="s">
        <v>315</v>
      </c>
      <c r="D36">
        <v>80</v>
      </c>
      <c r="E36" t="s">
        <v>151</v>
      </c>
      <c r="F36" t="s">
        <v>307</v>
      </c>
      <c r="G36" t="s">
        <v>108</v>
      </c>
    </row>
    <row r="37" spans="1:7" ht="15" customHeight="1">
      <c r="A37" t="s">
        <v>34</v>
      </c>
      <c r="B37" s="2">
        <v>41796</v>
      </c>
      <c r="C37" s="2" t="s">
        <v>315</v>
      </c>
      <c r="D37">
        <v>200</v>
      </c>
      <c r="E37" t="s">
        <v>151</v>
      </c>
      <c r="F37" t="s">
        <v>307</v>
      </c>
      <c r="G37" t="s">
        <v>109</v>
      </c>
    </row>
    <row r="38" spans="1:7" ht="15" customHeight="1">
      <c r="A38" t="s">
        <v>35</v>
      </c>
      <c r="B38" s="2">
        <v>41796</v>
      </c>
      <c r="C38" s="2" t="s">
        <v>315</v>
      </c>
      <c r="D38">
        <v>1540</v>
      </c>
      <c r="E38" t="s">
        <v>151</v>
      </c>
      <c r="F38" t="s">
        <v>236</v>
      </c>
      <c r="G38" t="s">
        <v>110</v>
      </c>
    </row>
    <row r="39" spans="1:7" ht="15" customHeight="1">
      <c r="A39" t="s">
        <v>36</v>
      </c>
      <c r="B39" s="2">
        <v>41796</v>
      </c>
      <c r="C39" s="2" t="s">
        <v>315</v>
      </c>
      <c r="D39">
        <v>650</v>
      </c>
      <c r="E39" t="s">
        <v>151</v>
      </c>
      <c r="F39" t="s">
        <v>307</v>
      </c>
      <c r="G39" t="s">
        <v>111</v>
      </c>
    </row>
    <row r="40" spans="1:7" ht="15" customHeight="1">
      <c r="A40" t="s">
        <v>37</v>
      </c>
      <c r="B40" s="2">
        <v>41796</v>
      </c>
      <c r="C40" s="2" t="s">
        <v>315</v>
      </c>
      <c r="D40">
        <v>270</v>
      </c>
      <c r="E40" t="s">
        <v>151</v>
      </c>
      <c r="F40" t="s">
        <v>307</v>
      </c>
      <c r="G40" t="s">
        <v>112</v>
      </c>
    </row>
    <row r="41" spans="1:7" ht="15" customHeight="1">
      <c r="A41" t="s">
        <v>38</v>
      </c>
      <c r="B41" s="2">
        <v>41796</v>
      </c>
      <c r="C41" s="2" t="s">
        <v>315</v>
      </c>
      <c r="D41">
        <v>2000</v>
      </c>
      <c r="E41" t="s">
        <v>151</v>
      </c>
      <c r="F41" t="s">
        <v>237</v>
      </c>
      <c r="G41" t="s">
        <v>113</v>
      </c>
    </row>
    <row r="42" spans="1:7" ht="15" customHeight="1">
      <c r="A42" s="1"/>
      <c r="B42" s="2">
        <v>41797</v>
      </c>
      <c r="C42" s="2" t="s">
        <v>315</v>
      </c>
      <c r="D42">
        <v>600</v>
      </c>
      <c r="E42" t="s">
        <v>151</v>
      </c>
      <c r="F42" t="s">
        <v>236</v>
      </c>
      <c r="G42" t="s">
        <v>150</v>
      </c>
    </row>
    <row r="43" spans="1:7">
      <c r="A43" t="s">
        <v>39</v>
      </c>
      <c r="B43" s="2">
        <v>41797</v>
      </c>
      <c r="C43" s="2" t="s">
        <v>315</v>
      </c>
      <c r="D43">
        <v>60</v>
      </c>
      <c r="E43" t="s">
        <v>151</v>
      </c>
      <c r="F43" t="s">
        <v>309</v>
      </c>
      <c r="G43" t="s">
        <v>114</v>
      </c>
    </row>
    <row r="44" spans="1:7">
      <c r="A44" t="s">
        <v>40</v>
      </c>
      <c r="B44" s="2">
        <v>41797</v>
      </c>
      <c r="C44" s="2" t="s">
        <v>315</v>
      </c>
      <c r="D44">
        <v>60</v>
      </c>
      <c r="E44" t="s">
        <v>151</v>
      </c>
      <c r="F44" t="s">
        <v>309</v>
      </c>
      <c r="G44" t="s">
        <v>114</v>
      </c>
    </row>
    <row r="45" spans="1:7" ht="15" customHeight="1">
      <c r="A45" t="s">
        <v>41</v>
      </c>
      <c r="B45" s="2">
        <v>41797</v>
      </c>
      <c r="C45" s="2" t="s">
        <v>315</v>
      </c>
      <c r="D45">
        <v>20</v>
      </c>
      <c r="E45" t="s">
        <v>151</v>
      </c>
      <c r="F45" t="s">
        <v>236</v>
      </c>
      <c r="G45" t="s">
        <v>115</v>
      </c>
    </row>
    <row r="46" spans="1:7">
      <c r="A46" t="s">
        <v>42</v>
      </c>
      <c r="B46" s="2">
        <v>41797</v>
      </c>
      <c r="C46" s="2" t="s">
        <v>315</v>
      </c>
      <c r="D46">
        <v>1000</v>
      </c>
      <c r="E46" t="s">
        <v>151</v>
      </c>
      <c r="F46" t="s">
        <v>308</v>
      </c>
      <c r="G46" t="s">
        <v>116</v>
      </c>
    </row>
    <row r="47" spans="1:7" ht="15" customHeight="1">
      <c r="A47" t="s">
        <v>43</v>
      </c>
      <c r="B47" s="2">
        <v>41797</v>
      </c>
      <c r="C47" s="2" t="s">
        <v>315</v>
      </c>
      <c r="D47">
        <v>1200</v>
      </c>
      <c r="E47" t="s">
        <v>151</v>
      </c>
      <c r="F47" t="s">
        <v>235</v>
      </c>
      <c r="G47" t="s">
        <v>118</v>
      </c>
    </row>
    <row r="48" spans="1:7" ht="15" customHeight="1">
      <c r="A48" t="s">
        <v>44</v>
      </c>
      <c r="B48" s="2">
        <v>41797</v>
      </c>
      <c r="C48" s="2" t="s">
        <v>315</v>
      </c>
      <c r="D48">
        <v>60</v>
      </c>
      <c r="E48" t="s">
        <v>151</v>
      </c>
      <c r="F48" t="s">
        <v>235</v>
      </c>
      <c r="G48" t="s">
        <v>117</v>
      </c>
    </row>
    <row r="49" spans="1:7" ht="15" customHeight="1">
      <c r="A49" t="s">
        <v>45</v>
      </c>
      <c r="B49" s="2">
        <v>41797</v>
      </c>
      <c r="C49" s="2" t="s">
        <v>315</v>
      </c>
      <c r="D49">
        <v>700</v>
      </c>
      <c r="E49" t="s">
        <v>151</v>
      </c>
      <c r="F49" t="s">
        <v>236</v>
      </c>
      <c r="G49" t="s">
        <v>119</v>
      </c>
    </row>
    <row r="50" spans="1:7" ht="15" customHeight="1">
      <c r="A50" t="s">
        <v>46</v>
      </c>
      <c r="B50" s="2">
        <v>41797</v>
      </c>
      <c r="C50" s="2" t="s">
        <v>315</v>
      </c>
      <c r="D50">
        <v>100</v>
      </c>
      <c r="E50" t="s">
        <v>151</v>
      </c>
      <c r="F50" t="s">
        <v>307</v>
      </c>
      <c r="G50" t="s">
        <v>120</v>
      </c>
    </row>
    <row r="51" spans="1:7">
      <c r="A51" t="s">
        <v>47</v>
      </c>
      <c r="B51" s="2">
        <v>41797</v>
      </c>
      <c r="C51" s="2" t="s">
        <v>315</v>
      </c>
      <c r="D51">
        <v>70</v>
      </c>
      <c r="E51" t="s">
        <v>151</v>
      </c>
      <c r="F51" t="s">
        <v>309</v>
      </c>
      <c r="G51" t="s">
        <v>114</v>
      </c>
    </row>
    <row r="52" spans="1:7" ht="15" customHeight="1">
      <c r="A52" t="s">
        <v>38</v>
      </c>
      <c r="B52" s="2">
        <v>41797</v>
      </c>
      <c r="C52" s="2" t="s">
        <v>315</v>
      </c>
      <c r="D52">
        <v>2000</v>
      </c>
      <c r="E52" t="s">
        <v>151</v>
      </c>
      <c r="F52" t="s">
        <v>237</v>
      </c>
      <c r="G52" t="s">
        <v>121</v>
      </c>
    </row>
    <row r="53" spans="1:7" ht="15" customHeight="1">
      <c r="A53" s="1"/>
      <c r="B53" s="2">
        <v>41798</v>
      </c>
      <c r="C53" s="2" t="s">
        <v>315</v>
      </c>
      <c r="D53">
        <v>600</v>
      </c>
      <c r="E53" t="s">
        <v>151</v>
      </c>
      <c r="F53" t="s">
        <v>236</v>
      </c>
      <c r="G53" t="s">
        <v>150</v>
      </c>
    </row>
    <row r="54" spans="1:7" ht="15" customHeight="1">
      <c r="A54" t="s">
        <v>48</v>
      </c>
      <c r="B54" s="2">
        <v>41798</v>
      </c>
      <c r="C54" s="2" t="s">
        <v>316</v>
      </c>
      <c r="D54">
        <v>70</v>
      </c>
      <c r="E54" t="s">
        <v>151</v>
      </c>
      <c r="F54" t="s">
        <v>235</v>
      </c>
      <c r="G54" t="s">
        <v>122</v>
      </c>
    </row>
    <row r="55" spans="1:7">
      <c r="A55" t="s">
        <v>49</v>
      </c>
      <c r="B55" s="2">
        <v>41798</v>
      </c>
      <c r="C55" s="2" t="s">
        <v>316</v>
      </c>
      <c r="D55">
        <v>120</v>
      </c>
      <c r="E55" t="s">
        <v>151</v>
      </c>
      <c r="F55" t="s">
        <v>309</v>
      </c>
      <c r="G55" t="s">
        <v>123</v>
      </c>
    </row>
    <row r="56" spans="1:7">
      <c r="A56" t="s">
        <v>50</v>
      </c>
      <c r="B56" s="2">
        <v>41798</v>
      </c>
      <c r="C56" s="2" t="s">
        <v>317</v>
      </c>
      <c r="D56">
        <v>20</v>
      </c>
      <c r="E56" t="s">
        <v>151</v>
      </c>
      <c r="F56" t="s">
        <v>348</v>
      </c>
      <c r="G56" t="s">
        <v>124</v>
      </c>
    </row>
    <row r="57" spans="1:7">
      <c r="A57" t="s">
        <v>47</v>
      </c>
      <c r="B57" s="2">
        <v>41798</v>
      </c>
      <c r="C57" s="2" t="s">
        <v>317</v>
      </c>
      <c r="D57">
        <v>70</v>
      </c>
      <c r="E57" t="s">
        <v>151</v>
      </c>
      <c r="F57" t="s">
        <v>309</v>
      </c>
      <c r="G57" t="s">
        <v>114</v>
      </c>
    </row>
    <row r="58" spans="1:7" ht="15" customHeight="1">
      <c r="A58" t="s">
        <v>51</v>
      </c>
      <c r="B58" s="2">
        <v>41798</v>
      </c>
      <c r="C58" s="2" t="s">
        <v>317</v>
      </c>
      <c r="D58">
        <v>180</v>
      </c>
      <c r="E58" t="s">
        <v>151</v>
      </c>
      <c r="F58" t="s">
        <v>235</v>
      </c>
      <c r="G58" t="s">
        <v>125</v>
      </c>
    </row>
    <row r="59" spans="1:7" ht="15" customHeight="1">
      <c r="A59" t="s">
        <v>52</v>
      </c>
      <c r="B59" s="2">
        <v>41798</v>
      </c>
      <c r="C59" s="2" t="s">
        <v>317</v>
      </c>
      <c r="D59">
        <v>185</v>
      </c>
      <c r="E59" t="s">
        <v>151</v>
      </c>
      <c r="F59" t="s">
        <v>235</v>
      </c>
      <c r="G59" t="s">
        <v>126</v>
      </c>
    </row>
    <row r="60" spans="1:7" ht="15" customHeight="1">
      <c r="A60" t="s">
        <v>53</v>
      </c>
      <c r="B60" s="2">
        <v>41798</v>
      </c>
      <c r="C60" s="2" t="s">
        <v>317</v>
      </c>
      <c r="D60">
        <v>100</v>
      </c>
      <c r="E60" t="s">
        <v>151</v>
      </c>
      <c r="F60" t="s">
        <v>235</v>
      </c>
      <c r="G60" t="s">
        <v>127</v>
      </c>
    </row>
    <row r="61" spans="1:7" ht="15" customHeight="1">
      <c r="A61" t="s">
        <v>54</v>
      </c>
      <c r="B61" s="2">
        <v>41798</v>
      </c>
      <c r="C61" s="2" t="s">
        <v>317</v>
      </c>
      <c r="D61">
        <v>860</v>
      </c>
      <c r="E61" t="s">
        <v>151</v>
      </c>
      <c r="F61" t="s">
        <v>307</v>
      </c>
      <c r="G61" t="s">
        <v>128</v>
      </c>
    </row>
    <row r="62" spans="1:7" ht="15" customHeight="1">
      <c r="A62" t="s">
        <v>55</v>
      </c>
      <c r="B62" s="2">
        <v>41798</v>
      </c>
      <c r="C62" s="2" t="s">
        <v>317</v>
      </c>
      <c r="D62">
        <v>720</v>
      </c>
      <c r="E62" t="s">
        <v>151</v>
      </c>
      <c r="F62" t="s">
        <v>236</v>
      </c>
      <c r="G62" t="s">
        <v>129</v>
      </c>
    </row>
    <row r="63" spans="1:7" ht="15" customHeight="1">
      <c r="A63" t="s">
        <v>56</v>
      </c>
      <c r="B63" s="2">
        <v>41798</v>
      </c>
      <c r="C63" s="2" t="s">
        <v>317</v>
      </c>
      <c r="D63">
        <v>2000</v>
      </c>
      <c r="E63" t="s">
        <v>330</v>
      </c>
      <c r="F63" t="s">
        <v>237</v>
      </c>
      <c r="G63" t="s">
        <v>130</v>
      </c>
    </row>
    <row r="64" spans="1:7" ht="15" customHeight="1">
      <c r="A64" t="s">
        <v>57</v>
      </c>
      <c r="B64" s="2">
        <v>41798</v>
      </c>
      <c r="C64" s="2" t="s">
        <v>317</v>
      </c>
      <c r="D64">
        <v>645</v>
      </c>
      <c r="E64" t="s">
        <v>151</v>
      </c>
      <c r="F64" t="s">
        <v>236</v>
      </c>
      <c r="G64" t="s">
        <v>131</v>
      </c>
    </row>
    <row r="65" spans="1:7" ht="15" customHeight="1">
      <c r="A65" t="s">
        <v>58</v>
      </c>
      <c r="B65" s="2">
        <v>41798</v>
      </c>
      <c r="C65" s="2" t="s">
        <v>317</v>
      </c>
      <c r="D65">
        <v>100</v>
      </c>
      <c r="E65" t="s">
        <v>151</v>
      </c>
      <c r="F65" t="s">
        <v>236</v>
      </c>
      <c r="G65" t="s">
        <v>132</v>
      </c>
    </row>
    <row r="66" spans="1:7" ht="15" customHeight="1">
      <c r="A66" t="s">
        <v>59</v>
      </c>
      <c r="B66" s="2">
        <v>41798</v>
      </c>
      <c r="C66" s="2" t="s">
        <v>317</v>
      </c>
      <c r="D66">
        <v>200</v>
      </c>
      <c r="E66" t="s">
        <v>151</v>
      </c>
      <c r="F66" t="s">
        <v>235</v>
      </c>
      <c r="G66" t="s">
        <v>133</v>
      </c>
    </row>
    <row r="67" spans="1:7">
      <c r="A67" t="s">
        <v>60</v>
      </c>
      <c r="B67" s="1">
        <v>41799</v>
      </c>
      <c r="C67" s="2" t="s">
        <v>317</v>
      </c>
      <c r="D67">
        <v>10000</v>
      </c>
      <c r="E67" t="s">
        <v>151</v>
      </c>
      <c r="F67" t="s">
        <v>308</v>
      </c>
      <c r="G67" t="s">
        <v>134</v>
      </c>
    </row>
    <row r="68" spans="1:7" ht="15" customHeight="1">
      <c r="A68" t="s">
        <v>61</v>
      </c>
      <c r="B68" s="1">
        <v>41799</v>
      </c>
      <c r="C68" s="2" t="s">
        <v>317</v>
      </c>
      <c r="D68">
        <v>260</v>
      </c>
      <c r="E68" t="s">
        <v>330</v>
      </c>
      <c r="F68" t="s">
        <v>236</v>
      </c>
      <c r="G68" t="s">
        <v>135</v>
      </c>
    </row>
    <row r="69" spans="1:7" ht="15" customHeight="1">
      <c r="A69" t="s">
        <v>62</v>
      </c>
      <c r="B69" s="1">
        <v>41799</v>
      </c>
      <c r="C69" s="1" t="s">
        <v>318</v>
      </c>
      <c r="D69">
        <v>500</v>
      </c>
      <c r="E69" t="s">
        <v>151</v>
      </c>
      <c r="F69" t="s">
        <v>235</v>
      </c>
      <c r="G69" t="s">
        <v>136</v>
      </c>
    </row>
    <row r="70" spans="1:7" ht="15" customHeight="1">
      <c r="A70" t="s">
        <v>63</v>
      </c>
      <c r="B70" s="1">
        <v>41799</v>
      </c>
      <c r="C70" s="1" t="s">
        <v>318</v>
      </c>
      <c r="D70">
        <v>50</v>
      </c>
      <c r="E70" t="s">
        <v>151</v>
      </c>
      <c r="F70" t="s">
        <v>236</v>
      </c>
      <c r="G70" t="s">
        <v>137</v>
      </c>
    </row>
    <row r="71" spans="1:7" ht="15" customHeight="1">
      <c r="A71" t="s">
        <v>64</v>
      </c>
      <c r="B71" s="1">
        <v>41799</v>
      </c>
      <c r="C71" s="1" t="s">
        <v>318</v>
      </c>
      <c r="D71">
        <v>100</v>
      </c>
      <c r="E71" t="s">
        <v>151</v>
      </c>
      <c r="F71" t="s">
        <v>235</v>
      </c>
      <c r="G71" t="s">
        <v>138</v>
      </c>
    </row>
    <row r="72" spans="1:7" ht="15" customHeight="1">
      <c r="A72" t="s">
        <v>65</v>
      </c>
      <c r="B72" s="1">
        <v>41799</v>
      </c>
      <c r="C72" s="1" t="s">
        <v>318</v>
      </c>
      <c r="D72">
        <v>250</v>
      </c>
      <c r="E72" t="s">
        <v>330</v>
      </c>
      <c r="F72" t="s">
        <v>307</v>
      </c>
      <c r="G72" t="s">
        <v>139</v>
      </c>
    </row>
    <row r="73" spans="1:7">
      <c r="A73" t="s">
        <v>66</v>
      </c>
      <c r="B73" s="1">
        <v>41799</v>
      </c>
      <c r="C73" s="1" t="s">
        <v>318</v>
      </c>
      <c r="D73">
        <v>300</v>
      </c>
      <c r="E73" t="s">
        <v>330</v>
      </c>
      <c r="F73" t="s">
        <v>309</v>
      </c>
      <c r="G73" t="s">
        <v>140</v>
      </c>
    </row>
    <row r="74" spans="1:7" ht="15" customHeight="1">
      <c r="A74" t="s">
        <v>67</v>
      </c>
      <c r="B74" s="1">
        <v>41799</v>
      </c>
      <c r="C74" s="1" t="s">
        <v>318</v>
      </c>
      <c r="D74">
        <v>2000</v>
      </c>
      <c r="E74" t="s">
        <v>151</v>
      </c>
      <c r="F74" t="s">
        <v>236</v>
      </c>
      <c r="G74" t="s">
        <v>141</v>
      </c>
    </row>
    <row r="75" spans="1:7" ht="15" customHeight="1">
      <c r="A75" t="s">
        <v>68</v>
      </c>
      <c r="B75" s="1">
        <v>41799</v>
      </c>
      <c r="C75" s="1" t="s">
        <v>318</v>
      </c>
      <c r="D75">
        <v>600</v>
      </c>
      <c r="E75" t="s">
        <v>151</v>
      </c>
      <c r="F75" t="s">
        <v>307</v>
      </c>
      <c r="G75" t="s">
        <v>142</v>
      </c>
    </row>
    <row r="76" spans="1:7">
      <c r="A76" t="s">
        <v>69</v>
      </c>
      <c r="B76" s="1">
        <v>41799</v>
      </c>
      <c r="C76" s="1" t="s">
        <v>318</v>
      </c>
      <c r="D76">
        <v>100</v>
      </c>
      <c r="E76" t="s">
        <v>151</v>
      </c>
      <c r="F76" t="s">
        <v>309</v>
      </c>
      <c r="G76" t="s">
        <v>114</v>
      </c>
    </row>
    <row r="77" spans="1:7" ht="15" customHeight="1">
      <c r="A77" t="s">
        <v>70</v>
      </c>
      <c r="B77" s="1">
        <v>41799</v>
      </c>
      <c r="C77" s="1" t="s">
        <v>318</v>
      </c>
      <c r="D77">
        <v>1500</v>
      </c>
      <c r="E77" t="s">
        <v>330</v>
      </c>
      <c r="F77" t="s">
        <v>237</v>
      </c>
      <c r="G77" t="s">
        <v>143</v>
      </c>
    </row>
    <row r="78" spans="1:7">
      <c r="A78" t="s">
        <v>71</v>
      </c>
      <c r="B78" s="1">
        <v>41800</v>
      </c>
      <c r="C78" s="1" t="s">
        <v>318</v>
      </c>
      <c r="D78">
        <v>100</v>
      </c>
      <c r="E78" t="s">
        <v>330</v>
      </c>
      <c r="F78" t="s">
        <v>309</v>
      </c>
      <c r="G78" t="s">
        <v>114</v>
      </c>
    </row>
    <row r="79" spans="1:7" ht="15" customHeight="1">
      <c r="A79" t="s">
        <v>72</v>
      </c>
      <c r="B79" s="1">
        <v>41800</v>
      </c>
      <c r="C79" s="1" t="s">
        <v>318</v>
      </c>
      <c r="D79">
        <v>775</v>
      </c>
      <c r="E79" t="s">
        <v>151</v>
      </c>
      <c r="F79" t="s">
        <v>236</v>
      </c>
      <c r="G79" t="s">
        <v>144</v>
      </c>
    </row>
    <row r="80" spans="1:7" ht="15" customHeight="1">
      <c r="A80" t="s">
        <v>73</v>
      </c>
      <c r="B80" s="1">
        <v>41800</v>
      </c>
      <c r="C80" s="1" t="s">
        <v>319</v>
      </c>
      <c r="D80">
        <v>110</v>
      </c>
      <c r="E80" t="s">
        <v>151</v>
      </c>
      <c r="F80" t="s">
        <v>235</v>
      </c>
      <c r="G80" t="s">
        <v>145</v>
      </c>
    </row>
    <row r="81" spans="1:7">
      <c r="A81" t="s">
        <v>74</v>
      </c>
      <c r="B81" s="1">
        <v>41800</v>
      </c>
      <c r="C81" s="1" t="s">
        <v>319</v>
      </c>
      <c r="D81">
        <v>400</v>
      </c>
      <c r="E81" t="s">
        <v>151</v>
      </c>
      <c r="F81" t="s">
        <v>309</v>
      </c>
      <c r="G81" t="s">
        <v>146</v>
      </c>
    </row>
    <row r="82" spans="1:7">
      <c r="A82" t="s">
        <v>75</v>
      </c>
      <c r="B82" s="1">
        <v>41800</v>
      </c>
      <c r="C82" s="1" t="s">
        <v>319</v>
      </c>
      <c r="D82">
        <v>80</v>
      </c>
      <c r="E82" t="s">
        <v>330</v>
      </c>
      <c r="F82" t="s">
        <v>309</v>
      </c>
      <c r="G82" t="s">
        <v>114</v>
      </c>
    </row>
    <row r="83" spans="1:7" ht="15" customHeight="1">
      <c r="A83" t="s">
        <v>76</v>
      </c>
      <c r="B83" s="1">
        <v>41800</v>
      </c>
      <c r="C83" s="1" t="s">
        <v>319</v>
      </c>
      <c r="D83">
        <v>100</v>
      </c>
      <c r="E83" t="s">
        <v>151</v>
      </c>
      <c r="F83" t="s">
        <v>235</v>
      </c>
      <c r="G83" t="s">
        <v>147</v>
      </c>
    </row>
    <row r="84" spans="1:7" ht="15" customHeight="1">
      <c r="A84" t="s">
        <v>77</v>
      </c>
      <c r="B84" s="1">
        <v>41800</v>
      </c>
      <c r="C84" s="1" t="s">
        <v>311</v>
      </c>
      <c r="D84">
        <v>580</v>
      </c>
      <c r="E84" t="s">
        <v>151</v>
      </c>
      <c r="F84" t="s">
        <v>235</v>
      </c>
      <c r="G84" t="s">
        <v>148</v>
      </c>
    </row>
    <row r="85" spans="1:7" ht="15" customHeight="1">
      <c r="B85" s="1">
        <v>41800</v>
      </c>
      <c r="C85" s="1" t="s">
        <v>311</v>
      </c>
      <c r="D85">
        <v>2000</v>
      </c>
      <c r="E85" t="s">
        <v>330</v>
      </c>
      <c r="F85" t="s">
        <v>237</v>
      </c>
      <c r="G85" t="s">
        <v>149</v>
      </c>
    </row>
    <row r="86" spans="1:7" s="3" customFormat="1" ht="15" customHeight="1">
      <c r="B86" s="1">
        <v>41800</v>
      </c>
      <c r="C86" s="1" t="s">
        <v>311</v>
      </c>
      <c r="D86">
        <v>1310</v>
      </c>
      <c r="E86" t="s">
        <v>151</v>
      </c>
      <c r="F86" t="s">
        <v>307</v>
      </c>
      <c r="G86" t="s">
        <v>226</v>
      </c>
    </row>
    <row r="87" spans="1:7" s="3" customFormat="1" ht="15" customHeight="1">
      <c r="B87" s="1">
        <v>41800</v>
      </c>
      <c r="C87" s="1" t="s">
        <v>311</v>
      </c>
      <c r="D87" s="3">
        <v>560</v>
      </c>
      <c r="E87" t="s">
        <v>151</v>
      </c>
      <c r="F87" t="s">
        <v>236</v>
      </c>
      <c r="G87" s="3" t="s">
        <v>227</v>
      </c>
    </row>
    <row r="88" spans="1:7">
      <c r="B88" s="1">
        <v>41800</v>
      </c>
      <c r="C88" s="1" t="s">
        <v>311</v>
      </c>
      <c r="D88" s="3">
        <v>70</v>
      </c>
      <c r="E88" t="s">
        <v>151</v>
      </c>
      <c r="F88" t="s">
        <v>309</v>
      </c>
      <c r="G88" s="3" t="s">
        <v>228</v>
      </c>
    </row>
    <row r="89" spans="1:7" ht="15" customHeight="1">
      <c r="A89" t="s">
        <v>153</v>
      </c>
      <c r="B89" s="1">
        <v>41801</v>
      </c>
      <c r="C89" s="1" t="s">
        <v>311</v>
      </c>
      <c r="D89">
        <v>500</v>
      </c>
      <c r="E89" t="s">
        <v>330</v>
      </c>
      <c r="F89" t="s">
        <v>236</v>
      </c>
      <c r="G89" t="s">
        <v>238</v>
      </c>
    </row>
    <row r="90" spans="1:7" ht="15" customHeight="1">
      <c r="A90" t="s">
        <v>154</v>
      </c>
      <c r="B90" s="1">
        <v>41801</v>
      </c>
      <c r="C90" s="1" t="s">
        <v>311</v>
      </c>
      <c r="D90">
        <v>120</v>
      </c>
      <c r="E90" t="s">
        <v>330</v>
      </c>
      <c r="F90" t="s">
        <v>236</v>
      </c>
      <c r="G90" t="s">
        <v>239</v>
      </c>
    </row>
    <row r="91" spans="1:7">
      <c r="A91" t="s">
        <v>155</v>
      </c>
      <c r="B91" s="1">
        <v>41801</v>
      </c>
      <c r="C91" s="1" t="s">
        <v>311</v>
      </c>
      <c r="D91">
        <v>2550</v>
      </c>
      <c r="E91" t="s">
        <v>331</v>
      </c>
      <c r="F91" t="s">
        <v>346</v>
      </c>
      <c r="G91" t="s">
        <v>240</v>
      </c>
    </row>
    <row r="92" spans="1:7">
      <c r="A92" t="s">
        <v>156</v>
      </c>
      <c r="B92" s="1">
        <v>41801</v>
      </c>
      <c r="C92" s="1" t="s">
        <v>311</v>
      </c>
      <c r="D92">
        <v>305</v>
      </c>
      <c r="E92" t="s">
        <v>151</v>
      </c>
      <c r="F92" t="s">
        <v>309</v>
      </c>
      <c r="G92" t="s">
        <v>241</v>
      </c>
    </row>
    <row r="93" spans="1:7" ht="15" customHeight="1">
      <c r="A93" t="s">
        <v>157</v>
      </c>
      <c r="B93" s="1">
        <v>41801</v>
      </c>
      <c r="C93" s="1" t="s">
        <v>311</v>
      </c>
      <c r="D93">
        <v>80</v>
      </c>
      <c r="E93" t="s">
        <v>151</v>
      </c>
      <c r="F93" s="4" t="s">
        <v>236</v>
      </c>
      <c r="G93" t="s">
        <v>242</v>
      </c>
    </row>
    <row r="94" spans="1:7">
      <c r="A94" t="s">
        <v>158</v>
      </c>
      <c r="B94" s="1">
        <v>41801</v>
      </c>
      <c r="C94" s="1" t="s">
        <v>311</v>
      </c>
      <c r="D94">
        <v>135</v>
      </c>
      <c r="E94" t="s">
        <v>331</v>
      </c>
      <c r="F94" t="s">
        <v>348</v>
      </c>
      <c r="G94" t="s">
        <v>243</v>
      </c>
    </row>
    <row r="95" spans="1:7" ht="15" customHeight="1">
      <c r="A95" t="s">
        <v>159</v>
      </c>
      <c r="B95" s="1">
        <v>41801</v>
      </c>
      <c r="C95" s="1" t="s">
        <v>311</v>
      </c>
      <c r="D95">
        <v>20</v>
      </c>
      <c r="E95" t="s">
        <v>330</v>
      </c>
      <c r="F95" t="s">
        <v>235</v>
      </c>
      <c r="G95" t="s">
        <v>244</v>
      </c>
    </row>
    <row r="96" spans="1:7" ht="15" customHeight="1">
      <c r="A96" t="s">
        <v>160</v>
      </c>
      <c r="B96" s="1">
        <v>41801</v>
      </c>
      <c r="C96" s="1" t="s">
        <v>311</v>
      </c>
      <c r="D96">
        <v>185</v>
      </c>
      <c r="E96" t="s">
        <v>331</v>
      </c>
      <c r="F96" s="4" t="s">
        <v>236</v>
      </c>
      <c r="G96" t="s">
        <v>245</v>
      </c>
    </row>
    <row r="97" spans="1:7">
      <c r="A97" t="s">
        <v>161</v>
      </c>
      <c r="B97" s="1">
        <v>41801</v>
      </c>
      <c r="C97" s="1" t="s">
        <v>311</v>
      </c>
      <c r="D97">
        <v>1800</v>
      </c>
      <c r="E97" t="s">
        <v>331</v>
      </c>
      <c r="F97" t="s">
        <v>346</v>
      </c>
      <c r="G97" t="s">
        <v>246</v>
      </c>
    </row>
    <row r="98" spans="1:7">
      <c r="A98" t="s">
        <v>162</v>
      </c>
      <c r="B98" s="1">
        <v>41801</v>
      </c>
      <c r="C98" s="1" t="s">
        <v>311</v>
      </c>
      <c r="D98">
        <v>1990</v>
      </c>
      <c r="E98" t="s">
        <v>331</v>
      </c>
      <c r="F98" t="s">
        <v>346</v>
      </c>
      <c r="G98" t="s">
        <v>247</v>
      </c>
    </row>
    <row r="99" spans="1:7" ht="15" customHeight="1">
      <c r="A99" t="s">
        <v>163</v>
      </c>
      <c r="B99" s="1">
        <v>41801</v>
      </c>
      <c r="C99" s="1" t="s">
        <v>311</v>
      </c>
      <c r="D99">
        <v>660</v>
      </c>
      <c r="E99" t="s">
        <v>330</v>
      </c>
      <c r="F99" t="s">
        <v>307</v>
      </c>
      <c r="G99" t="s">
        <v>248</v>
      </c>
    </row>
    <row r="100" spans="1:7" ht="15" customHeight="1">
      <c r="A100" t="s">
        <v>164</v>
      </c>
      <c r="B100" s="1">
        <v>41801</v>
      </c>
      <c r="C100" s="1" t="s">
        <v>311</v>
      </c>
      <c r="D100">
        <v>420</v>
      </c>
      <c r="E100" t="s">
        <v>151</v>
      </c>
      <c r="F100" t="s">
        <v>307</v>
      </c>
      <c r="G100" t="s">
        <v>249</v>
      </c>
    </row>
    <row r="101" spans="1:7" ht="15" customHeight="1">
      <c r="A101" t="s">
        <v>165</v>
      </c>
      <c r="B101" s="1">
        <v>41801</v>
      </c>
      <c r="C101" s="1" t="s">
        <v>311</v>
      </c>
      <c r="D101">
        <v>440</v>
      </c>
      <c r="E101" t="s">
        <v>330</v>
      </c>
      <c r="F101" s="4" t="s">
        <v>236</v>
      </c>
      <c r="G101" t="s">
        <v>250</v>
      </c>
    </row>
    <row r="102" spans="1:7" ht="15" customHeight="1">
      <c r="A102" t="s">
        <v>166</v>
      </c>
      <c r="B102" s="1">
        <v>41801</v>
      </c>
      <c r="C102" s="1" t="s">
        <v>311</v>
      </c>
      <c r="D102">
        <v>70</v>
      </c>
      <c r="E102" t="s">
        <v>151</v>
      </c>
      <c r="F102" t="s">
        <v>235</v>
      </c>
      <c r="G102" t="s">
        <v>251</v>
      </c>
    </row>
    <row r="103" spans="1:7" ht="15" customHeight="1">
      <c r="A103" t="s">
        <v>167</v>
      </c>
      <c r="B103" s="1">
        <v>41801</v>
      </c>
      <c r="C103" s="1" t="s">
        <v>311</v>
      </c>
      <c r="D103">
        <v>600</v>
      </c>
      <c r="E103" t="s">
        <v>151</v>
      </c>
      <c r="F103" t="s">
        <v>307</v>
      </c>
      <c r="G103" t="s">
        <v>252</v>
      </c>
    </row>
    <row r="104" spans="1:7" ht="15" customHeight="1">
      <c r="A104" t="s">
        <v>168</v>
      </c>
      <c r="B104" s="1">
        <v>41801</v>
      </c>
      <c r="C104" s="1" t="s">
        <v>311</v>
      </c>
      <c r="D104">
        <v>20</v>
      </c>
      <c r="E104" t="s">
        <v>151</v>
      </c>
      <c r="F104" t="s">
        <v>235</v>
      </c>
      <c r="G104" t="s">
        <v>244</v>
      </c>
    </row>
    <row r="105" spans="1:7" ht="15" customHeight="1">
      <c r="A105" t="s">
        <v>169</v>
      </c>
      <c r="B105" s="1">
        <v>41802</v>
      </c>
      <c r="C105" s="1" t="s">
        <v>311</v>
      </c>
      <c r="D105">
        <v>350</v>
      </c>
      <c r="E105" t="s">
        <v>151</v>
      </c>
      <c r="F105" t="s">
        <v>235</v>
      </c>
      <c r="G105" t="s">
        <v>253</v>
      </c>
    </row>
    <row r="106" spans="1:7" ht="15" customHeight="1">
      <c r="A106" t="s">
        <v>170</v>
      </c>
      <c r="B106" s="1">
        <v>41802</v>
      </c>
      <c r="C106" s="1" t="s">
        <v>311</v>
      </c>
      <c r="D106">
        <v>250</v>
      </c>
      <c r="E106" t="s">
        <v>151</v>
      </c>
      <c r="F106" t="s">
        <v>235</v>
      </c>
      <c r="G106" t="s">
        <v>254</v>
      </c>
    </row>
    <row r="107" spans="1:7" ht="15" customHeight="1">
      <c r="A107" t="s">
        <v>171</v>
      </c>
      <c r="B107" s="1">
        <v>41802</v>
      </c>
      <c r="C107" s="1" t="s">
        <v>311</v>
      </c>
      <c r="D107">
        <v>80</v>
      </c>
      <c r="E107" t="s">
        <v>151</v>
      </c>
      <c r="F107" t="s">
        <v>235</v>
      </c>
      <c r="G107" t="s">
        <v>255</v>
      </c>
    </row>
    <row r="108" spans="1:7" ht="15" customHeight="1">
      <c r="A108" t="s">
        <v>172</v>
      </c>
      <c r="B108" s="1">
        <v>41802</v>
      </c>
      <c r="C108" s="1" t="s">
        <v>311</v>
      </c>
      <c r="D108">
        <v>450</v>
      </c>
      <c r="E108" t="s">
        <v>151</v>
      </c>
      <c r="F108" s="4" t="s">
        <v>236</v>
      </c>
      <c r="G108" t="s">
        <v>256</v>
      </c>
    </row>
    <row r="109" spans="1:7" ht="15" customHeight="1">
      <c r="B109" s="1">
        <v>41801</v>
      </c>
      <c r="C109" s="1" t="s">
        <v>311</v>
      </c>
      <c r="D109">
        <v>2000</v>
      </c>
      <c r="E109" t="s">
        <v>330</v>
      </c>
      <c r="F109" t="s">
        <v>237</v>
      </c>
      <c r="G109" t="s">
        <v>264</v>
      </c>
    </row>
    <row r="110" spans="1:7" ht="15" customHeight="1">
      <c r="B110" s="1">
        <v>41802</v>
      </c>
      <c r="C110" s="1" t="s">
        <v>311</v>
      </c>
      <c r="D110">
        <v>2000</v>
      </c>
      <c r="E110" t="s">
        <v>330</v>
      </c>
      <c r="F110" t="s">
        <v>237</v>
      </c>
      <c r="G110" t="s">
        <v>264</v>
      </c>
    </row>
    <row r="111" spans="1:7">
      <c r="A111" t="s">
        <v>173</v>
      </c>
      <c r="B111" s="1">
        <v>41802</v>
      </c>
      <c r="C111" s="1" t="s">
        <v>311</v>
      </c>
      <c r="D111">
        <v>3000</v>
      </c>
      <c r="E111" t="s">
        <v>151</v>
      </c>
      <c r="F111" t="s">
        <v>307</v>
      </c>
      <c r="G111" t="s">
        <v>257</v>
      </c>
    </row>
    <row r="112" spans="1:7" ht="15" customHeight="1">
      <c r="A112" t="s">
        <v>174</v>
      </c>
      <c r="B112" s="1">
        <v>41803</v>
      </c>
      <c r="C112" s="1" t="s">
        <v>311</v>
      </c>
      <c r="D112">
        <v>500</v>
      </c>
      <c r="E112" t="s">
        <v>330</v>
      </c>
      <c r="F112" s="4" t="s">
        <v>236</v>
      </c>
      <c r="G112" t="s">
        <v>238</v>
      </c>
    </row>
    <row r="113" spans="1:7">
      <c r="A113" t="s">
        <v>175</v>
      </c>
      <c r="B113" s="1">
        <v>41803</v>
      </c>
      <c r="C113" s="1" t="s">
        <v>311</v>
      </c>
      <c r="D113">
        <v>75</v>
      </c>
      <c r="E113" t="s">
        <v>330</v>
      </c>
      <c r="F113" t="s">
        <v>309</v>
      </c>
      <c r="G113" t="s">
        <v>114</v>
      </c>
    </row>
    <row r="114" spans="1:7" ht="15" customHeight="1">
      <c r="A114" t="s">
        <v>176</v>
      </c>
      <c r="B114" s="1">
        <v>41803</v>
      </c>
      <c r="C114" s="1" t="s">
        <v>311</v>
      </c>
      <c r="D114">
        <v>60</v>
      </c>
      <c r="E114" t="s">
        <v>151</v>
      </c>
      <c r="F114" t="s">
        <v>235</v>
      </c>
      <c r="G114" t="s">
        <v>258</v>
      </c>
    </row>
    <row r="115" spans="1:7" ht="15" customHeight="1">
      <c r="A115" t="s">
        <v>177</v>
      </c>
      <c r="B115" s="1">
        <v>41803</v>
      </c>
      <c r="C115" s="1" t="s">
        <v>311</v>
      </c>
      <c r="D115">
        <v>40</v>
      </c>
      <c r="E115" t="s">
        <v>331</v>
      </c>
      <c r="F115" s="4" t="s">
        <v>236</v>
      </c>
      <c r="G115" t="s">
        <v>259</v>
      </c>
    </row>
    <row r="116" spans="1:7" ht="15" customHeight="1">
      <c r="A116" t="s">
        <v>178</v>
      </c>
      <c r="B116" s="1">
        <v>41803</v>
      </c>
      <c r="C116" s="1" t="s">
        <v>311</v>
      </c>
      <c r="D116">
        <v>50</v>
      </c>
      <c r="E116" t="s">
        <v>151</v>
      </c>
      <c r="F116" s="4" t="s">
        <v>236</v>
      </c>
      <c r="G116" t="s">
        <v>260</v>
      </c>
    </row>
    <row r="117" spans="1:7" ht="15" customHeight="1">
      <c r="A117" t="s">
        <v>179</v>
      </c>
      <c r="B117" s="1">
        <v>41803</v>
      </c>
      <c r="C117" s="1" t="s">
        <v>311</v>
      </c>
      <c r="D117">
        <v>60</v>
      </c>
      <c r="E117" t="s">
        <v>330</v>
      </c>
      <c r="F117" s="4" t="s">
        <v>236</v>
      </c>
      <c r="G117" t="s">
        <v>261</v>
      </c>
    </row>
    <row r="118" spans="1:7">
      <c r="A118" t="s">
        <v>40</v>
      </c>
      <c r="B118" s="1">
        <v>41803</v>
      </c>
      <c r="C118" s="1" t="s">
        <v>311</v>
      </c>
      <c r="D118">
        <v>60</v>
      </c>
      <c r="E118" t="s">
        <v>151</v>
      </c>
      <c r="F118" t="s">
        <v>309</v>
      </c>
      <c r="G118" t="s">
        <v>114</v>
      </c>
    </row>
    <row r="119" spans="1:7">
      <c r="A119" t="s">
        <v>180</v>
      </c>
      <c r="B119" s="1">
        <v>41803</v>
      </c>
      <c r="C119" s="1" t="s">
        <v>311</v>
      </c>
      <c r="D119">
        <v>60</v>
      </c>
      <c r="E119" t="s">
        <v>331</v>
      </c>
      <c r="F119" t="s">
        <v>309</v>
      </c>
      <c r="G119" t="s">
        <v>262</v>
      </c>
    </row>
    <row r="120" spans="1:7">
      <c r="A120" t="s">
        <v>181</v>
      </c>
      <c r="B120" s="1">
        <v>41803</v>
      </c>
      <c r="C120" s="1" t="s">
        <v>311</v>
      </c>
      <c r="D120">
        <v>500</v>
      </c>
      <c r="E120" t="s">
        <v>151</v>
      </c>
      <c r="F120" t="s">
        <v>309</v>
      </c>
      <c r="G120" t="s">
        <v>263</v>
      </c>
    </row>
    <row r="121" spans="1:7" ht="15" customHeight="1">
      <c r="A121" t="s">
        <v>182</v>
      </c>
      <c r="B121" s="1">
        <v>41803</v>
      </c>
      <c r="C121" s="1" t="s">
        <v>311</v>
      </c>
      <c r="D121">
        <v>300</v>
      </c>
      <c r="E121" t="s">
        <v>151</v>
      </c>
      <c r="F121" s="4" t="s">
        <v>236</v>
      </c>
      <c r="G121" t="s">
        <v>265</v>
      </c>
    </row>
    <row r="122" spans="1:7" ht="15" customHeight="1">
      <c r="A122" t="s">
        <v>183</v>
      </c>
      <c r="B122" s="1">
        <v>41803</v>
      </c>
      <c r="C122" s="1" t="s">
        <v>311</v>
      </c>
      <c r="D122">
        <v>880</v>
      </c>
      <c r="E122" t="s">
        <v>151</v>
      </c>
      <c r="F122" t="s">
        <v>307</v>
      </c>
      <c r="G122" t="s">
        <v>266</v>
      </c>
    </row>
    <row r="123" spans="1:7" ht="15" customHeight="1">
      <c r="A123" t="s">
        <v>184</v>
      </c>
      <c r="B123" s="1">
        <v>41803</v>
      </c>
      <c r="C123" s="1" t="s">
        <v>311</v>
      </c>
      <c r="D123">
        <v>60</v>
      </c>
      <c r="E123" t="s">
        <v>151</v>
      </c>
      <c r="F123" t="s">
        <v>235</v>
      </c>
      <c r="G123" t="s">
        <v>267</v>
      </c>
    </row>
    <row r="124" spans="1:7" ht="15" customHeight="1">
      <c r="A124" t="s">
        <v>185</v>
      </c>
      <c r="B124" s="1">
        <v>41803</v>
      </c>
      <c r="C124" s="1" t="s">
        <v>311</v>
      </c>
      <c r="D124">
        <v>2000</v>
      </c>
      <c r="E124" t="s">
        <v>330</v>
      </c>
      <c r="F124" t="s">
        <v>237</v>
      </c>
      <c r="G124" t="s">
        <v>268</v>
      </c>
    </row>
    <row r="125" spans="1:7" ht="15" customHeight="1">
      <c r="A125" t="s">
        <v>186</v>
      </c>
      <c r="B125" s="1">
        <v>41803</v>
      </c>
      <c r="C125" s="1" t="s">
        <v>311</v>
      </c>
      <c r="D125">
        <v>90</v>
      </c>
      <c r="E125" t="s">
        <v>151</v>
      </c>
      <c r="F125" t="s">
        <v>235</v>
      </c>
      <c r="G125" t="s">
        <v>269</v>
      </c>
    </row>
    <row r="126" spans="1:7" ht="15" customHeight="1">
      <c r="A126" t="s">
        <v>187</v>
      </c>
      <c r="B126" s="1">
        <v>41804</v>
      </c>
      <c r="C126" s="1" t="s">
        <v>311</v>
      </c>
      <c r="D126">
        <v>550</v>
      </c>
      <c r="E126" t="s">
        <v>151</v>
      </c>
      <c r="F126" t="s">
        <v>235</v>
      </c>
      <c r="G126" t="s">
        <v>270</v>
      </c>
    </row>
    <row r="127" spans="1:7" ht="15" customHeight="1">
      <c r="A127" t="s">
        <v>188</v>
      </c>
      <c r="B127" s="1">
        <v>41804</v>
      </c>
      <c r="C127" s="1" t="s">
        <v>320</v>
      </c>
      <c r="D127">
        <v>780</v>
      </c>
      <c r="E127" t="s">
        <v>151</v>
      </c>
      <c r="F127" t="s">
        <v>235</v>
      </c>
      <c r="G127" t="s">
        <v>271</v>
      </c>
    </row>
    <row r="128" spans="1:7" ht="15" customHeight="1">
      <c r="A128" t="s">
        <v>189</v>
      </c>
      <c r="B128" s="1">
        <v>41804</v>
      </c>
      <c r="C128" s="1" t="s">
        <v>320</v>
      </c>
      <c r="D128">
        <v>360</v>
      </c>
      <c r="E128" t="s">
        <v>151</v>
      </c>
      <c r="F128" s="4" t="s">
        <v>236</v>
      </c>
      <c r="G128" t="s">
        <v>272</v>
      </c>
    </row>
    <row r="129" spans="1:7">
      <c r="A129" t="s">
        <v>190</v>
      </c>
      <c r="B129" s="1">
        <v>41804</v>
      </c>
      <c r="C129" s="1" t="s">
        <v>320</v>
      </c>
      <c r="D129">
        <v>40</v>
      </c>
      <c r="E129" t="s">
        <v>151</v>
      </c>
      <c r="F129" t="s">
        <v>309</v>
      </c>
      <c r="G129" t="s">
        <v>273</v>
      </c>
    </row>
    <row r="130" spans="1:7" ht="15" customHeight="1">
      <c r="A130" t="s">
        <v>191</v>
      </c>
      <c r="B130" s="1">
        <v>41804</v>
      </c>
      <c r="C130" s="1" t="s">
        <v>320</v>
      </c>
      <c r="D130">
        <v>100</v>
      </c>
      <c r="E130" t="s">
        <v>151</v>
      </c>
      <c r="F130" t="s">
        <v>235</v>
      </c>
      <c r="G130" t="s">
        <v>274</v>
      </c>
    </row>
    <row r="131" spans="1:7" ht="15" customHeight="1">
      <c r="A131" t="s">
        <v>192</v>
      </c>
      <c r="B131" s="1">
        <v>41804</v>
      </c>
      <c r="C131" s="1" t="s">
        <v>320</v>
      </c>
      <c r="D131">
        <v>570</v>
      </c>
      <c r="E131" t="s">
        <v>151</v>
      </c>
      <c r="F131" s="4" t="s">
        <v>236</v>
      </c>
      <c r="G131" t="s">
        <v>275</v>
      </c>
    </row>
    <row r="132" spans="1:7" ht="15" customHeight="1">
      <c r="A132" t="s">
        <v>193</v>
      </c>
      <c r="B132" s="1">
        <v>41804</v>
      </c>
      <c r="C132" s="1" t="s">
        <v>320</v>
      </c>
      <c r="D132">
        <v>930</v>
      </c>
      <c r="E132" t="s">
        <v>331</v>
      </c>
      <c r="F132" t="s">
        <v>307</v>
      </c>
      <c r="G132" t="s">
        <v>276</v>
      </c>
    </row>
    <row r="133" spans="1:7">
      <c r="A133" t="s">
        <v>194</v>
      </c>
      <c r="B133" s="1">
        <v>41804</v>
      </c>
      <c r="C133" s="1" t="s">
        <v>320</v>
      </c>
      <c r="D133">
        <v>150</v>
      </c>
      <c r="E133" t="s">
        <v>151</v>
      </c>
      <c r="F133" t="s">
        <v>309</v>
      </c>
      <c r="G133" t="s">
        <v>277</v>
      </c>
    </row>
    <row r="134" spans="1:7">
      <c r="A134" t="s">
        <v>47</v>
      </c>
      <c r="B134" s="1">
        <v>41804</v>
      </c>
      <c r="C134" s="1" t="s">
        <v>320</v>
      </c>
      <c r="D134">
        <v>70</v>
      </c>
      <c r="E134" t="s">
        <v>151</v>
      </c>
      <c r="F134" t="s">
        <v>309</v>
      </c>
      <c r="G134" t="s">
        <v>114</v>
      </c>
    </row>
    <row r="135" spans="1:7" ht="15" customHeight="1">
      <c r="A135" t="s">
        <v>195</v>
      </c>
      <c r="B135" s="1">
        <v>41804</v>
      </c>
      <c r="C135" s="1" t="s">
        <v>320</v>
      </c>
      <c r="D135">
        <v>2250</v>
      </c>
      <c r="E135" t="s">
        <v>330</v>
      </c>
      <c r="F135" s="4" t="s">
        <v>236</v>
      </c>
      <c r="G135" t="s">
        <v>278</v>
      </c>
    </row>
    <row r="136" spans="1:7">
      <c r="A136" t="s">
        <v>196</v>
      </c>
      <c r="B136" s="1">
        <v>41804</v>
      </c>
      <c r="C136" s="1" t="s">
        <v>320</v>
      </c>
      <c r="D136">
        <v>150</v>
      </c>
      <c r="E136" t="s">
        <v>330</v>
      </c>
      <c r="F136" t="s">
        <v>309</v>
      </c>
      <c r="G136" t="s">
        <v>114</v>
      </c>
    </row>
    <row r="137" spans="1:7" ht="15" customHeight="1">
      <c r="A137" t="s">
        <v>197</v>
      </c>
      <c r="B137" s="1">
        <v>41804</v>
      </c>
      <c r="C137" s="1" t="s">
        <v>320</v>
      </c>
      <c r="D137">
        <v>1500</v>
      </c>
      <c r="E137" t="s">
        <v>151</v>
      </c>
      <c r="F137" t="s">
        <v>237</v>
      </c>
      <c r="G137" t="s">
        <v>279</v>
      </c>
    </row>
    <row r="138" spans="1:7">
      <c r="A138" t="s">
        <v>198</v>
      </c>
      <c r="B138" s="1">
        <v>41805</v>
      </c>
      <c r="C138" s="1" t="s">
        <v>320</v>
      </c>
      <c r="D138">
        <v>70</v>
      </c>
      <c r="E138" t="s">
        <v>151</v>
      </c>
      <c r="F138" t="s">
        <v>309</v>
      </c>
      <c r="G138" t="s">
        <v>280</v>
      </c>
    </row>
    <row r="139" spans="1:7" ht="15" customHeight="1">
      <c r="A139" t="s">
        <v>200</v>
      </c>
      <c r="B139" s="1">
        <v>41805</v>
      </c>
      <c r="C139" s="1" t="s">
        <v>320</v>
      </c>
      <c r="D139">
        <v>450</v>
      </c>
      <c r="E139" t="s">
        <v>330</v>
      </c>
      <c r="F139" s="4" t="s">
        <v>236</v>
      </c>
      <c r="G139" t="s">
        <v>282</v>
      </c>
    </row>
    <row r="140" spans="1:7">
      <c r="A140" t="s">
        <v>201</v>
      </c>
      <c r="B140" s="1">
        <v>41805</v>
      </c>
      <c r="C140" s="1" t="s">
        <v>320</v>
      </c>
      <c r="D140">
        <v>70</v>
      </c>
      <c r="E140" t="s">
        <v>330</v>
      </c>
      <c r="F140" t="s">
        <v>309</v>
      </c>
      <c r="G140" t="s">
        <v>114</v>
      </c>
    </row>
    <row r="141" spans="1:7">
      <c r="A141" t="s">
        <v>202</v>
      </c>
      <c r="B141" s="1">
        <v>41805</v>
      </c>
      <c r="C141" s="1" t="s">
        <v>320</v>
      </c>
      <c r="D141">
        <v>400</v>
      </c>
      <c r="E141" t="s">
        <v>330</v>
      </c>
      <c r="F141" t="s">
        <v>345</v>
      </c>
      <c r="G141" t="s">
        <v>283</v>
      </c>
    </row>
    <row r="142" spans="1:7">
      <c r="A142" t="s">
        <v>203</v>
      </c>
      <c r="B142" s="1">
        <v>41805</v>
      </c>
      <c r="C142" s="1" t="s">
        <v>320</v>
      </c>
      <c r="D142">
        <v>150</v>
      </c>
      <c r="E142" t="s">
        <v>151</v>
      </c>
      <c r="F142" t="s">
        <v>346</v>
      </c>
      <c r="G142" t="s">
        <v>284</v>
      </c>
    </row>
    <row r="143" spans="1:7" ht="15" customHeight="1">
      <c r="A143" t="s">
        <v>204</v>
      </c>
      <c r="B143" s="1">
        <v>41805</v>
      </c>
      <c r="C143" s="1" t="s">
        <v>320</v>
      </c>
      <c r="D143">
        <v>310</v>
      </c>
      <c r="E143" t="s">
        <v>330</v>
      </c>
      <c r="F143" t="s">
        <v>307</v>
      </c>
      <c r="G143" t="s">
        <v>285</v>
      </c>
    </row>
    <row r="144" spans="1:7">
      <c r="A144" t="s">
        <v>205</v>
      </c>
      <c r="B144" s="1">
        <v>41805</v>
      </c>
      <c r="C144" s="1" t="s">
        <v>320</v>
      </c>
      <c r="D144">
        <v>80</v>
      </c>
      <c r="E144" t="s">
        <v>151</v>
      </c>
      <c r="F144" t="s">
        <v>309</v>
      </c>
      <c r="G144" t="s">
        <v>286</v>
      </c>
    </row>
    <row r="145" spans="1:7" ht="15" customHeight="1">
      <c r="A145" t="s">
        <v>206</v>
      </c>
      <c r="B145" s="1">
        <v>41805</v>
      </c>
      <c r="C145" s="1" t="s">
        <v>320</v>
      </c>
      <c r="D145">
        <v>350</v>
      </c>
      <c r="E145" t="s">
        <v>151</v>
      </c>
      <c r="F145" t="s">
        <v>235</v>
      </c>
      <c r="G145" t="s">
        <v>287</v>
      </c>
    </row>
    <row r="146" spans="1:7">
      <c r="A146" t="s">
        <v>207</v>
      </c>
      <c r="B146" s="1">
        <v>41805</v>
      </c>
      <c r="C146" s="1" t="s">
        <v>320</v>
      </c>
      <c r="D146">
        <v>170</v>
      </c>
      <c r="E146" t="s">
        <v>151</v>
      </c>
      <c r="F146" t="s">
        <v>309</v>
      </c>
      <c r="G146" t="s">
        <v>288</v>
      </c>
    </row>
    <row r="147" spans="1:7" ht="15" customHeight="1">
      <c r="A147" t="s">
        <v>208</v>
      </c>
      <c r="B147" s="1">
        <v>41805</v>
      </c>
      <c r="C147" s="1" t="s">
        <v>320</v>
      </c>
      <c r="D147">
        <v>2000</v>
      </c>
      <c r="E147" t="s">
        <v>330</v>
      </c>
      <c r="F147" s="4" t="s">
        <v>236</v>
      </c>
      <c r="G147" t="s">
        <v>289</v>
      </c>
    </row>
    <row r="148" spans="1:7" ht="15" customHeight="1">
      <c r="A148" t="s">
        <v>209</v>
      </c>
      <c r="B148" s="1">
        <v>41805</v>
      </c>
      <c r="C148" s="1" t="s">
        <v>320</v>
      </c>
      <c r="D148">
        <v>400</v>
      </c>
      <c r="E148" t="s">
        <v>330</v>
      </c>
      <c r="F148" s="4" t="s">
        <v>236</v>
      </c>
      <c r="G148" t="s">
        <v>290</v>
      </c>
    </row>
    <row r="149" spans="1:7" ht="15" customHeight="1">
      <c r="A149" t="s">
        <v>197</v>
      </c>
      <c r="B149" s="1">
        <v>41805</v>
      </c>
      <c r="C149" s="1" t="s">
        <v>320</v>
      </c>
      <c r="D149">
        <v>1500</v>
      </c>
      <c r="E149" t="s">
        <v>151</v>
      </c>
      <c r="F149" t="s">
        <v>237</v>
      </c>
      <c r="G149" t="s">
        <v>279</v>
      </c>
    </row>
    <row r="150" spans="1:7">
      <c r="B150" s="1">
        <v>41805</v>
      </c>
      <c r="C150" s="1" t="s">
        <v>320</v>
      </c>
      <c r="D150">
        <v>60</v>
      </c>
      <c r="E150" t="s">
        <v>330</v>
      </c>
      <c r="F150" t="s">
        <v>309</v>
      </c>
      <c r="G150" t="s">
        <v>291</v>
      </c>
    </row>
    <row r="151" spans="1:7" ht="15" customHeight="1">
      <c r="A151" t="s">
        <v>210</v>
      </c>
      <c r="B151" s="1">
        <v>41806</v>
      </c>
      <c r="C151" s="1" t="s">
        <v>320</v>
      </c>
      <c r="D151">
        <v>230</v>
      </c>
      <c r="E151" t="s">
        <v>330</v>
      </c>
      <c r="F151" s="4" t="s">
        <v>236</v>
      </c>
      <c r="G151" t="s">
        <v>292</v>
      </c>
    </row>
    <row r="152" spans="1:7">
      <c r="A152" t="s">
        <v>211</v>
      </c>
      <c r="B152" s="1">
        <v>41806</v>
      </c>
      <c r="C152" s="1" t="s">
        <v>320</v>
      </c>
      <c r="D152">
        <v>200</v>
      </c>
      <c r="E152" t="s">
        <v>331</v>
      </c>
      <c r="F152" t="s">
        <v>348</v>
      </c>
      <c r="G152" t="s">
        <v>293</v>
      </c>
    </row>
    <row r="153" spans="1:7">
      <c r="A153" t="s">
        <v>212</v>
      </c>
      <c r="B153" s="1">
        <v>41806</v>
      </c>
      <c r="C153" s="1" t="s">
        <v>320</v>
      </c>
      <c r="D153">
        <v>90</v>
      </c>
      <c r="E153" t="s">
        <v>151</v>
      </c>
      <c r="F153" t="s">
        <v>309</v>
      </c>
      <c r="G153" t="s">
        <v>294</v>
      </c>
    </row>
    <row r="154" spans="1:7" ht="15" customHeight="1">
      <c r="A154" t="s">
        <v>213</v>
      </c>
      <c r="B154" s="1">
        <v>41806</v>
      </c>
      <c r="C154" s="1" t="s">
        <v>320</v>
      </c>
      <c r="D154">
        <v>800</v>
      </c>
      <c r="E154" t="s">
        <v>330</v>
      </c>
      <c r="F154" t="s">
        <v>235</v>
      </c>
      <c r="G154" t="s">
        <v>295</v>
      </c>
    </row>
    <row r="155" spans="1:7" ht="15" customHeight="1">
      <c r="A155" t="s">
        <v>214</v>
      </c>
      <c r="B155" s="1">
        <v>41806</v>
      </c>
      <c r="C155" s="1" t="s">
        <v>320</v>
      </c>
      <c r="D155">
        <v>460</v>
      </c>
      <c r="E155" t="s">
        <v>330</v>
      </c>
      <c r="F155" t="s">
        <v>309</v>
      </c>
      <c r="G155" t="s">
        <v>329</v>
      </c>
    </row>
    <row r="156" spans="1:7" ht="15" customHeight="1">
      <c r="B156" s="1">
        <v>41806</v>
      </c>
      <c r="C156" s="1" t="s">
        <v>320</v>
      </c>
      <c r="D156">
        <v>470</v>
      </c>
      <c r="E156" t="s">
        <v>151</v>
      </c>
      <c r="F156" t="s">
        <v>235</v>
      </c>
      <c r="G156" t="s">
        <v>296</v>
      </c>
    </row>
    <row r="157" spans="1:7">
      <c r="A157" t="s">
        <v>215</v>
      </c>
      <c r="B157" s="1">
        <v>41806</v>
      </c>
      <c r="C157" s="1" t="s">
        <v>320</v>
      </c>
      <c r="D157">
        <v>20</v>
      </c>
      <c r="E157" t="s">
        <v>330</v>
      </c>
      <c r="F157" t="s">
        <v>308</v>
      </c>
      <c r="G157" t="s">
        <v>297</v>
      </c>
    </row>
    <row r="158" spans="1:7">
      <c r="A158" t="s">
        <v>216</v>
      </c>
      <c r="B158" s="1">
        <v>41806</v>
      </c>
      <c r="C158" s="1" t="s">
        <v>320</v>
      </c>
      <c r="D158">
        <v>80</v>
      </c>
      <c r="E158" t="s">
        <v>330</v>
      </c>
      <c r="F158" t="s">
        <v>309</v>
      </c>
      <c r="G158" t="s">
        <v>280</v>
      </c>
    </row>
    <row r="159" spans="1:7" ht="15" customHeight="1">
      <c r="A159" t="s">
        <v>217</v>
      </c>
      <c r="B159" s="1">
        <v>41806</v>
      </c>
      <c r="C159" s="1" t="s">
        <v>320</v>
      </c>
      <c r="D159">
        <v>612</v>
      </c>
      <c r="E159" t="s">
        <v>330</v>
      </c>
      <c r="F159" s="4" t="s">
        <v>236</v>
      </c>
      <c r="G159" t="s">
        <v>298</v>
      </c>
    </row>
    <row r="160" spans="1:7" ht="15" customHeight="1">
      <c r="A160" t="s">
        <v>218</v>
      </c>
      <c r="B160" s="1">
        <v>41806</v>
      </c>
      <c r="C160" s="1" t="s">
        <v>320</v>
      </c>
      <c r="D160">
        <v>890</v>
      </c>
      <c r="E160" t="s">
        <v>330</v>
      </c>
      <c r="F160" t="s">
        <v>307</v>
      </c>
      <c r="G160" t="s">
        <v>299</v>
      </c>
    </row>
    <row r="161" spans="1:7" ht="15" customHeight="1">
      <c r="A161" t="s">
        <v>219</v>
      </c>
      <c r="B161" s="1">
        <v>41806</v>
      </c>
      <c r="C161" s="1" t="s">
        <v>320</v>
      </c>
      <c r="D161">
        <v>250</v>
      </c>
      <c r="E161" t="s">
        <v>151</v>
      </c>
      <c r="F161" t="s">
        <v>235</v>
      </c>
      <c r="G161" t="s">
        <v>300</v>
      </c>
    </row>
    <row r="162" spans="1:7" ht="15" customHeight="1">
      <c r="A162" t="s">
        <v>220</v>
      </c>
      <c r="B162" s="1">
        <v>41806</v>
      </c>
      <c r="C162" s="1" t="s">
        <v>320</v>
      </c>
      <c r="D162">
        <v>1290</v>
      </c>
      <c r="E162" t="s">
        <v>330</v>
      </c>
      <c r="F162" s="4" t="s">
        <v>236</v>
      </c>
      <c r="G162" t="s">
        <v>301</v>
      </c>
    </row>
    <row r="163" spans="1:7" ht="15" customHeight="1">
      <c r="A163" t="s">
        <v>221</v>
      </c>
      <c r="B163" s="1">
        <v>41806</v>
      </c>
      <c r="C163" s="1" t="s">
        <v>320</v>
      </c>
      <c r="D163">
        <v>80</v>
      </c>
      <c r="E163" t="s">
        <v>330</v>
      </c>
      <c r="F163" t="s">
        <v>235</v>
      </c>
      <c r="G163" t="s">
        <v>302</v>
      </c>
    </row>
    <row r="164" spans="1:7" ht="15" customHeight="1">
      <c r="A164" t="s">
        <v>222</v>
      </c>
      <c r="B164" s="1">
        <v>41806</v>
      </c>
      <c r="C164" s="1" t="s">
        <v>320</v>
      </c>
      <c r="D164">
        <v>210</v>
      </c>
      <c r="E164" t="s">
        <v>330</v>
      </c>
      <c r="F164" s="4" t="s">
        <v>236</v>
      </c>
      <c r="G164" t="s">
        <v>303</v>
      </c>
    </row>
    <row r="165" spans="1:7" ht="15" customHeight="1">
      <c r="A165" t="s">
        <v>199</v>
      </c>
      <c r="B165" s="1">
        <v>41806</v>
      </c>
      <c r="C165" s="1" t="s">
        <v>311</v>
      </c>
      <c r="D165">
        <v>1920</v>
      </c>
      <c r="E165" t="s">
        <v>151</v>
      </c>
      <c r="F165" t="s">
        <v>235</v>
      </c>
      <c r="G165" t="s">
        <v>281</v>
      </c>
    </row>
    <row r="166" spans="1:7" ht="15" customHeight="1">
      <c r="A166" t="s">
        <v>223</v>
      </c>
      <c r="B166" s="1">
        <v>41807</v>
      </c>
      <c r="C166" s="1" t="s">
        <v>311</v>
      </c>
      <c r="D166">
        <v>200</v>
      </c>
      <c r="E166" t="s">
        <v>330</v>
      </c>
      <c r="F166" t="s">
        <v>235</v>
      </c>
      <c r="G166" t="s">
        <v>304</v>
      </c>
    </row>
    <row r="167" spans="1:7" ht="15" customHeight="1">
      <c r="A167" t="s">
        <v>224</v>
      </c>
      <c r="B167" s="1">
        <v>41807</v>
      </c>
      <c r="C167" s="1" t="s">
        <v>311</v>
      </c>
      <c r="D167">
        <v>640</v>
      </c>
      <c r="E167" t="s">
        <v>151</v>
      </c>
      <c r="F167" s="4" t="s">
        <v>236</v>
      </c>
      <c r="G167" t="s">
        <v>305</v>
      </c>
    </row>
    <row r="168" spans="1:7">
      <c r="A168" t="s">
        <v>225</v>
      </c>
      <c r="B168" s="1">
        <v>41807</v>
      </c>
      <c r="C168" s="1" t="s">
        <v>311</v>
      </c>
      <c r="D168">
        <f>15*130</f>
        <v>1950</v>
      </c>
      <c r="E168" t="s">
        <v>331</v>
      </c>
      <c r="F168" t="s">
        <v>348</v>
      </c>
      <c r="G168" t="s">
        <v>306</v>
      </c>
    </row>
  </sheetData>
  <autoFilter ref="A2:H168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7"/>
  <sheetViews>
    <sheetView workbookViewId="0">
      <selection activeCell="D11" sqref="D11"/>
    </sheetView>
  </sheetViews>
  <sheetFormatPr baseColWidth="10" defaultRowHeight="15" x14ac:dyDescent="0"/>
  <cols>
    <col min="1" max="1" width="17.83203125" customWidth="1"/>
    <col min="2" max="2" width="15.83203125" bestFit="1" customWidth="1"/>
    <col min="3" max="6" width="7.1640625" bestFit="1" customWidth="1"/>
    <col min="7" max="7" width="8.1640625" bestFit="1" customWidth="1"/>
    <col min="8" max="8" width="7.1640625" bestFit="1" customWidth="1"/>
    <col min="9" max="9" width="8.1640625" bestFit="1" customWidth="1"/>
    <col min="10" max="15" width="7.1640625" bestFit="1" customWidth="1"/>
    <col min="16" max="16" width="10.83203125" bestFit="1" customWidth="1"/>
  </cols>
  <sheetData>
    <row r="3" spans="1:21">
      <c r="A3" s="5" t="s">
        <v>323</v>
      </c>
      <c r="B3" s="5" t="s">
        <v>324</v>
      </c>
    </row>
    <row r="4" spans="1:21">
      <c r="A4" s="5" t="s">
        <v>321</v>
      </c>
      <c r="B4" s="1">
        <v>41794</v>
      </c>
      <c r="C4" s="1">
        <v>41795</v>
      </c>
      <c r="D4" s="1">
        <v>41796</v>
      </c>
      <c r="E4" s="1">
        <v>41797</v>
      </c>
      <c r="F4" s="1">
        <v>41798</v>
      </c>
      <c r="G4" s="1">
        <v>41799</v>
      </c>
      <c r="H4" s="1">
        <v>41800</v>
      </c>
      <c r="I4" s="1">
        <v>41801</v>
      </c>
      <c r="J4" s="1">
        <v>41802</v>
      </c>
      <c r="K4" s="1">
        <v>41803</v>
      </c>
      <c r="L4" s="1">
        <v>41804</v>
      </c>
      <c r="M4" s="1">
        <v>41805</v>
      </c>
      <c r="N4" s="1">
        <v>41806</v>
      </c>
      <c r="O4" s="1">
        <v>41807</v>
      </c>
      <c r="P4" s="1" t="s">
        <v>322</v>
      </c>
    </row>
    <row r="5" spans="1:21">
      <c r="A5" s="6" t="s">
        <v>331</v>
      </c>
      <c r="B5" s="9">
        <v>1300</v>
      </c>
      <c r="C5" s="9"/>
      <c r="D5" s="9"/>
      <c r="E5" s="9"/>
      <c r="F5" s="9"/>
      <c r="G5" s="9"/>
      <c r="H5" s="9"/>
      <c r="I5" s="9">
        <v>6660</v>
      </c>
      <c r="J5" s="9"/>
      <c r="K5" s="9">
        <v>100</v>
      </c>
      <c r="L5" s="9">
        <v>930</v>
      </c>
      <c r="M5" s="9"/>
      <c r="N5" s="9">
        <v>200</v>
      </c>
      <c r="O5" s="9">
        <v>1950</v>
      </c>
      <c r="P5" s="9">
        <v>11140</v>
      </c>
    </row>
    <row r="6" spans="1:21">
      <c r="A6" s="7" t="s">
        <v>307</v>
      </c>
      <c r="B6" s="9"/>
      <c r="C6" s="9"/>
      <c r="D6" s="9"/>
      <c r="E6" s="9"/>
      <c r="F6" s="9"/>
      <c r="G6" s="9"/>
      <c r="H6" s="9"/>
      <c r="I6" s="9"/>
      <c r="J6" s="9"/>
      <c r="K6" s="9"/>
      <c r="L6" s="9">
        <v>930</v>
      </c>
      <c r="M6" s="9"/>
      <c r="N6" s="9"/>
      <c r="O6" s="9"/>
      <c r="P6" s="9">
        <v>930</v>
      </c>
    </row>
    <row r="7" spans="1:21">
      <c r="A7" s="7" t="s">
        <v>309</v>
      </c>
      <c r="B7" s="9"/>
      <c r="C7" s="9"/>
      <c r="D7" s="9"/>
      <c r="E7" s="9"/>
      <c r="F7" s="9"/>
      <c r="G7" s="9"/>
      <c r="H7" s="9"/>
      <c r="I7" s="9"/>
      <c r="J7" s="9"/>
      <c r="K7" s="9">
        <v>60</v>
      </c>
      <c r="L7" s="9"/>
      <c r="M7" s="9"/>
      <c r="N7" s="9"/>
      <c r="O7" s="9"/>
      <c r="P7" s="9">
        <v>60</v>
      </c>
    </row>
    <row r="8" spans="1:21">
      <c r="A8" s="7" t="s">
        <v>236</v>
      </c>
      <c r="B8" s="9"/>
      <c r="C8" s="9"/>
      <c r="D8" s="9"/>
      <c r="E8" s="9"/>
      <c r="F8" s="9"/>
      <c r="G8" s="9"/>
      <c r="H8" s="9"/>
      <c r="I8" s="9">
        <v>185</v>
      </c>
      <c r="J8" s="9"/>
      <c r="K8" s="9">
        <v>40</v>
      </c>
      <c r="L8" s="9"/>
      <c r="M8" s="9"/>
      <c r="N8" s="9"/>
      <c r="O8" s="9"/>
      <c r="P8" s="9">
        <v>225</v>
      </c>
      <c r="R8" t="s">
        <v>333</v>
      </c>
    </row>
    <row r="9" spans="1:21">
      <c r="A9" s="7" t="s">
        <v>345</v>
      </c>
      <c r="B9" s="9">
        <v>1300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1300</v>
      </c>
      <c r="R9">
        <v>1300</v>
      </c>
      <c r="S9" t="s">
        <v>338</v>
      </c>
    </row>
    <row r="10" spans="1:21">
      <c r="A10" s="7" t="s">
        <v>348</v>
      </c>
      <c r="B10" s="9"/>
      <c r="C10" s="9"/>
      <c r="D10" s="9"/>
      <c r="E10" s="9"/>
      <c r="F10" s="9"/>
      <c r="G10" s="9"/>
      <c r="H10" s="9"/>
      <c r="I10" s="9">
        <v>135</v>
      </c>
      <c r="J10" s="9"/>
      <c r="K10" s="9"/>
      <c r="L10" s="9"/>
      <c r="M10" s="9"/>
      <c r="N10" s="9">
        <v>200</v>
      </c>
      <c r="O10" s="9">
        <v>1950</v>
      </c>
      <c r="P10" s="9">
        <v>2285</v>
      </c>
      <c r="R10">
        <f>31875</f>
        <v>31875</v>
      </c>
      <c r="S10" t="s">
        <v>334</v>
      </c>
    </row>
    <row r="11" spans="1:21">
      <c r="A11" s="7" t="s">
        <v>346</v>
      </c>
      <c r="B11" s="9"/>
      <c r="C11" s="9"/>
      <c r="D11" s="9"/>
      <c r="E11" s="9"/>
      <c r="F11" s="9"/>
      <c r="G11" s="9"/>
      <c r="H11" s="9"/>
      <c r="I11" s="9">
        <v>6340</v>
      </c>
      <c r="J11" s="9"/>
      <c r="K11" s="9"/>
      <c r="L11" s="9"/>
      <c r="M11" s="9"/>
      <c r="N11" s="9"/>
      <c r="O11" s="9"/>
      <c r="P11" s="9">
        <v>6340</v>
      </c>
      <c r="R11" s="9">
        <v>20000</v>
      </c>
      <c r="S11" t="s">
        <v>335</v>
      </c>
    </row>
    <row r="12" spans="1:21">
      <c r="A12" s="6" t="s">
        <v>330</v>
      </c>
      <c r="B12" s="9">
        <v>0</v>
      </c>
      <c r="C12" s="9"/>
      <c r="D12" s="9"/>
      <c r="E12" s="9"/>
      <c r="F12" s="9">
        <v>2000</v>
      </c>
      <c r="G12" s="9">
        <v>2310</v>
      </c>
      <c r="H12" s="9">
        <v>2180</v>
      </c>
      <c r="I12" s="9">
        <v>3740</v>
      </c>
      <c r="J12" s="9">
        <v>2000</v>
      </c>
      <c r="K12" s="9">
        <v>2635</v>
      </c>
      <c r="L12" s="9">
        <v>2400</v>
      </c>
      <c r="M12" s="9">
        <v>3690</v>
      </c>
      <c r="N12" s="9">
        <v>4672</v>
      </c>
      <c r="O12" s="9">
        <v>200</v>
      </c>
      <c r="P12" s="9">
        <v>25827</v>
      </c>
      <c r="R12" s="9">
        <v>3000</v>
      </c>
      <c r="S12" t="s">
        <v>336</v>
      </c>
    </row>
    <row r="13" spans="1:21">
      <c r="A13" s="7" t="s">
        <v>237</v>
      </c>
      <c r="B13" s="9"/>
      <c r="C13" s="9"/>
      <c r="D13" s="9"/>
      <c r="E13" s="9"/>
      <c r="F13" s="9">
        <v>2000</v>
      </c>
      <c r="G13" s="9">
        <v>1500</v>
      </c>
      <c r="H13" s="9">
        <v>2000</v>
      </c>
      <c r="I13" s="9">
        <v>2000</v>
      </c>
      <c r="J13" s="9">
        <v>2000</v>
      </c>
      <c r="K13" s="9">
        <v>2000</v>
      </c>
      <c r="L13" s="9"/>
      <c r="M13" s="9"/>
      <c r="N13" s="9"/>
      <c r="O13" s="9"/>
      <c r="P13" s="9">
        <v>11500</v>
      </c>
      <c r="R13">
        <v>2550</v>
      </c>
      <c r="S13" t="s">
        <v>337</v>
      </c>
    </row>
    <row r="14" spans="1:21">
      <c r="A14" s="7" t="s">
        <v>307</v>
      </c>
      <c r="B14" s="9"/>
      <c r="C14" s="9"/>
      <c r="D14" s="9"/>
      <c r="E14" s="9"/>
      <c r="F14" s="9"/>
      <c r="G14" s="9">
        <v>250</v>
      </c>
      <c r="H14" s="9"/>
      <c r="I14" s="9">
        <v>660</v>
      </c>
      <c r="J14" s="9"/>
      <c r="K14" s="9"/>
      <c r="L14" s="9"/>
      <c r="M14" s="9">
        <v>310</v>
      </c>
      <c r="N14" s="9">
        <v>890</v>
      </c>
      <c r="O14" s="9"/>
      <c r="P14" s="9">
        <v>2110</v>
      </c>
      <c r="R14" s="9">
        <v>1950</v>
      </c>
      <c r="S14" t="s">
        <v>339</v>
      </c>
    </row>
    <row r="15" spans="1:21">
      <c r="A15" s="7" t="s">
        <v>309</v>
      </c>
      <c r="B15" s="9"/>
      <c r="C15" s="9"/>
      <c r="D15" s="9"/>
      <c r="E15" s="9"/>
      <c r="F15" s="9"/>
      <c r="G15" s="9">
        <v>300</v>
      </c>
      <c r="H15" s="9">
        <v>180</v>
      </c>
      <c r="I15" s="9"/>
      <c r="J15" s="9"/>
      <c r="K15" s="9">
        <v>75</v>
      </c>
      <c r="L15" s="9">
        <v>150</v>
      </c>
      <c r="M15" s="9">
        <v>130</v>
      </c>
      <c r="N15" s="9">
        <v>540</v>
      </c>
      <c r="O15" s="9"/>
      <c r="P15" s="9">
        <v>1375</v>
      </c>
      <c r="R15">
        <f>SUM(R9:R14)</f>
        <v>60675</v>
      </c>
      <c r="S15" t="s">
        <v>340</v>
      </c>
      <c r="U15">
        <f>R15/120</f>
        <v>505.625</v>
      </c>
    </row>
    <row r="16" spans="1:21">
      <c r="A16" s="7" t="s">
        <v>236</v>
      </c>
      <c r="B16" s="9"/>
      <c r="C16" s="9"/>
      <c r="D16" s="9"/>
      <c r="E16" s="9"/>
      <c r="F16" s="9"/>
      <c r="G16" s="9">
        <v>260</v>
      </c>
      <c r="H16" s="9"/>
      <c r="I16" s="9">
        <v>1060</v>
      </c>
      <c r="J16" s="9"/>
      <c r="K16" s="9">
        <v>560</v>
      </c>
      <c r="L16" s="9">
        <v>2250</v>
      </c>
      <c r="M16" s="9">
        <v>2850</v>
      </c>
      <c r="N16" s="9">
        <v>2342</v>
      </c>
      <c r="O16" s="9"/>
      <c r="P16" s="9">
        <v>9322</v>
      </c>
      <c r="R16" s="9">
        <f>R15-P5</f>
        <v>49535</v>
      </c>
      <c r="S16" t="s">
        <v>341</v>
      </c>
    </row>
    <row r="17" spans="1:19">
      <c r="A17" s="7" t="s">
        <v>308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20</v>
      </c>
      <c r="O17" s="9"/>
      <c r="P17" s="9">
        <v>20</v>
      </c>
    </row>
    <row r="18" spans="1:19">
      <c r="A18" s="7" t="s">
        <v>235</v>
      </c>
      <c r="B18" s="9">
        <v>0</v>
      </c>
      <c r="C18" s="9"/>
      <c r="D18" s="9"/>
      <c r="E18" s="9"/>
      <c r="F18" s="9"/>
      <c r="G18" s="9"/>
      <c r="H18" s="9"/>
      <c r="I18" s="9">
        <v>20</v>
      </c>
      <c r="J18" s="9"/>
      <c r="K18" s="9"/>
      <c r="L18" s="9"/>
      <c r="M18" s="9"/>
      <c r="N18" s="9">
        <v>880</v>
      </c>
      <c r="O18" s="9">
        <v>200</v>
      </c>
      <c r="P18" s="9">
        <v>1100</v>
      </c>
      <c r="R18" s="9">
        <f>P12+P20</f>
        <v>87564</v>
      </c>
      <c r="S18" s="9" t="s">
        <v>342</v>
      </c>
    </row>
    <row r="19" spans="1:19">
      <c r="A19" s="7" t="s">
        <v>345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400</v>
      </c>
      <c r="N19" s="9"/>
      <c r="O19" s="9"/>
      <c r="P19" s="9">
        <v>400</v>
      </c>
      <c r="R19" s="8">
        <f>R18/2</f>
        <v>43782</v>
      </c>
      <c r="S19" t="s">
        <v>326</v>
      </c>
    </row>
    <row r="20" spans="1:19">
      <c r="A20" s="6" t="s">
        <v>151</v>
      </c>
      <c r="B20" s="9">
        <v>4750</v>
      </c>
      <c r="C20" s="9">
        <v>5502</v>
      </c>
      <c r="D20" s="9">
        <v>7055</v>
      </c>
      <c r="E20" s="9">
        <v>5870</v>
      </c>
      <c r="F20" s="9">
        <v>3870</v>
      </c>
      <c r="G20" s="9">
        <v>13350</v>
      </c>
      <c r="H20" s="9">
        <v>3905</v>
      </c>
      <c r="I20" s="9">
        <v>1495</v>
      </c>
      <c r="J20" s="9">
        <v>4130</v>
      </c>
      <c r="K20" s="9">
        <v>2000</v>
      </c>
      <c r="L20" s="9">
        <v>4120</v>
      </c>
      <c r="M20" s="9">
        <v>2320</v>
      </c>
      <c r="N20" s="9">
        <v>2730</v>
      </c>
      <c r="O20" s="9">
        <v>640</v>
      </c>
      <c r="P20" s="9">
        <v>61737</v>
      </c>
      <c r="R20" s="8">
        <f>R16-R19</f>
        <v>5753</v>
      </c>
      <c r="S20" t="s">
        <v>343</v>
      </c>
    </row>
    <row r="21" spans="1:19">
      <c r="A21" s="7" t="s">
        <v>237</v>
      </c>
      <c r="B21" s="9">
        <v>2000</v>
      </c>
      <c r="C21" s="9">
        <v>1500</v>
      </c>
      <c r="D21" s="9">
        <v>2000</v>
      </c>
      <c r="E21" s="9">
        <v>2000</v>
      </c>
      <c r="F21" s="9"/>
      <c r="G21" s="9"/>
      <c r="H21" s="9"/>
      <c r="I21" s="9"/>
      <c r="J21" s="9"/>
      <c r="K21" s="9"/>
      <c r="L21" s="9">
        <v>1500</v>
      </c>
      <c r="M21" s="9">
        <v>1500</v>
      </c>
      <c r="N21" s="9"/>
      <c r="O21" s="9"/>
      <c r="P21" s="9">
        <v>10500</v>
      </c>
      <c r="R21" s="9">
        <f>R20/120</f>
        <v>47.94166666666667</v>
      </c>
    </row>
    <row r="22" spans="1:19">
      <c r="A22" s="7" t="s">
        <v>307</v>
      </c>
      <c r="B22" s="9">
        <v>620</v>
      </c>
      <c r="C22" s="9">
        <v>550</v>
      </c>
      <c r="D22" s="9">
        <v>1200</v>
      </c>
      <c r="E22" s="9">
        <v>100</v>
      </c>
      <c r="F22" s="9">
        <v>860</v>
      </c>
      <c r="G22" s="9">
        <v>600</v>
      </c>
      <c r="H22" s="9">
        <v>1310</v>
      </c>
      <c r="I22" s="9">
        <v>1020</v>
      </c>
      <c r="J22" s="9">
        <v>3000</v>
      </c>
      <c r="K22" s="9">
        <v>880</v>
      </c>
      <c r="L22" s="9"/>
      <c r="M22" s="9"/>
      <c r="N22" s="9"/>
      <c r="O22" s="9"/>
      <c r="P22" s="9">
        <v>10140</v>
      </c>
      <c r="R22" s="8"/>
    </row>
    <row r="23" spans="1:19">
      <c r="A23" s="7" t="s">
        <v>309</v>
      </c>
      <c r="B23" s="9"/>
      <c r="C23" s="9"/>
      <c r="D23" s="9">
        <v>50</v>
      </c>
      <c r="E23" s="9">
        <v>190</v>
      </c>
      <c r="F23" s="9">
        <v>190</v>
      </c>
      <c r="G23" s="9">
        <v>100</v>
      </c>
      <c r="H23" s="9">
        <v>470</v>
      </c>
      <c r="I23" s="9">
        <v>305</v>
      </c>
      <c r="J23" s="9"/>
      <c r="K23" s="9">
        <v>560</v>
      </c>
      <c r="L23" s="9">
        <v>260</v>
      </c>
      <c r="M23" s="9">
        <v>320</v>
      </c>
      <c r="N23" s="9">
        <v>90</v>
      </c>
      <c r="O23" s="9"/>
      <c r="P23" s="9">
        <v>2535</v>
      </c>
    </row>
    <row r="24" spans="1:19">
      <c r="A24" s="7" t="s">
        <v>236</v>
      </c>
      <c r="B24" s="9">
        <v>615</v>
      </c>
      <c r="C24" s="9">
        <v>1772</v>
      </c>
      <c r="D24" s="9">
        <v>2020</v>
      </c>
      <c r="E24" s="9">
        <v>1320</v>
      </c>
      <c r="F24" s="9">
        <v>2065</v>
      </c>
      <c r="G24" s="9">
        <v>2050</v>
      </c>
      <c r="H24" s="9">
        <v>1335</v>
      </c>
      <c r="I24" s="9">
        <v>80</v>
      </c>
      <c r="J24" s="9">
        <v>450</v>
      </c>
      <c r="K24" s="9">
        <v>350</v>
      </c>
      <c r="L24" s="9">
        <v>930</v>
      </c>
      <c r="M24" s="9"/>
      <c r="N24" s="9"/>
      <c r="O24" s="9">
        <v>640</v>
      </c>
      <c r="P24" s="9">
        <v>13627</v>
      </c>
    </row>
    <row r="25" spans="1:19">
      <c r="A25" s="7" t="s">
        <v>308</v>
      </c>
      <c r="B25" s="9"/>
      <c r="C25" s="9"/>
      <c r="D25" s="9">
        <v>600</v>
      </c>
      <c r="E25" s="9">
        <v>1000</v>
      </c>
      <c r="F25" s="9"/>
      <c r="G25" s="9">
        <v>10000</v>
      </c>
      <c r="H25" s="9"/>
      <c r="I25" s="9"/>
      <c r="J25" s="9"/>
      <c r="K25" s="9"/>
      <c r="L25" s="9"/>
      <c r="M25" s="9"/>
      <c r="N25" s="9"/>
      <c r="O25" s="9"/>
      <c r="P25" s="9">
        <v>11600</v>
      </c>
    </row>
    <row r="26" spans="1:19">
      <c r="A26" s="7" t="s">
        <v>235</v>
      </c>
      <c r="B26" s="9">
        <v>1515</v>
      </c>
      <c r="C26" s="9">
        <v>1480</v>
      </c>
      <c r="D26" s="9">
        <v>1185</v>
      </c>
      <c r="E26" s="9">
        <v>1260</v>
      </c>
      <c r="F26" s="9">
        <v>735</v>
      </c>
      <c r="G26" s="9">
        <v>600</v>
      </c>
      <c r="H26" s="9">
        <v>790</v>
      </c>
      <c r="I26" s="9">
        <v>90</v>
      </c>
      <c r="J26" s="9">
        <v>680</v>
      </c>
      <c r="K26" s="9">
        <v>210</v>
      </c>
      <c r="L26" s="9">
        <v>1430</v>
      </c>
      <c r="M26" s="9">
        <v>350</v>
      </c>
      <c r="N26" s="9">
        <v>2640</v>
      </c>
      <c r="O26" s="9"/>
      <c r="P26" s="9">
        <v>12965</v>
      </c>
    </row>
    <row r="27" spans="1:19">
      <c r="A27" s="7" t="s">
        <v>345</v>
      </c>
      <c r="B27" s="9"/>
      <c r="C27" s="9">
        <v>200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200</v>
      </c>
    </row>
    <row r="28" spans="1:19">
      <c r="A28" s="7" t="s">
        <v>348</v>
      </c>
      <c r="B28" s="9"/>
      <c r="C28" s="9"/>
      <c r="D28" s="9"/>
      <c r="E28" s="9"/>
      <c r="F28" s="9">
        <v>20</v>
      </c>
      <c r="G28" s="9"/>
      <c r="H28" s="9"/>
      <c r="I28" s="9"/>
      <c r="J28" s="9"/>
      <c r="K28" s="9"/>
      <c r="L28" s="9"/>
      <c r="M28" s="9"/>
      <c r="N28" s="9"/>
      <c r="O28" s="9"/>
      <c r="P28" s="9">
        <v>20</v>
      </c>
    </row>
    <row r="29" spans="1:19">
      <c r="A29" s="7" t="s">
        <v>346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>
        <v>150</v>
      </c>
      <c r="N29" s="9"/>
      <c r="O29" s="9"/>
      <c r="P29" s="9">
        <v>150</v>
      </c>
    </row>
    <row r="30" spans="1:19">
      <c r="A30" s="6" t="s">
        <v>322</v>
      </c>
      <c r="B30" s="9">
        <v>6050</v>
      </c>
      <c r="C30" s="9">
        <v>5502</v>
      </c>
      <c r="D30" s="9">
        <v>7055</v>
      </c>
      <c r="E30" s="9">
        <v>5870</v>
      </c>
      <c r="F30" s="9">
        <v>5870</v>
      </c>
      <c r="G30" s="9">
        <v>15660</v>
      </c>
      <c r="H30" s="9">
        <v>6085</v>
      </c>
      <c r="I30" s="9">
        <v>11895</v>
      </c>
      <c r="J30" s="9">
        <v>6130</v>
      </c>
      <c r="K30" s="9">
        <v>4735</v>
      </c>
      <c r="L30" s="9">
        <v>7450</v>
      </c>
      <c r="M30" s="9">
        <v>6010</v>
      </c>
      <c r="N30" s="9">
        <v>7602</v>
      </c>
      <c r="O30" s="9">
        <v>2790</v>
      </c>
      <c r="P30" s="9">
        <v>98704</v>
      </c>
    </row>
    <row r="32" spans="1:19">
      <c r="P32" s="9">
        <f>P19+P11</f>
        <v>6740</v>
      </c>
      <c r="Q32" t="s">
        <v>325</v>
      </c>
    </row>
    <row r="33" spans="16:17">
      <c r="P33" s="8">
        <f>P32/2</f>
        <v>3370</v>
      </c>
      <c r="Q33" t="s">
        <v>326</v>
      </c>
    </row>
    <row r="34" spans="16:17">
      <c r="P34" s="9">
        <f>P19</f>
        <v>400</v>
      </c>
      <c r="Q34" t="s">
        <v>327</v>
      </c>
    </row>
    <row r="35" spans="16:17">
      <c r="P35">
        <v>8000</v>
      </c>
      <c r="Q35" t="s">
        <v>332</v>
      </c>
    </row>
    <row r="36" spans="16:17">
      <c r="P36">
        <v>400</v>
      </c>
      <c r="Q36" t="s">
        <v>347</v>
      </c>
    </row>
    <row r="37" spans="16:17">
      <c r="P37" s="8">
        <f>P34-P33-P35+P36</f>
        <v>-10570</v>
      </c>
      <c r="Q37" t="s">
        <v>328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A16" sqref="A16"/>
    </sheetView>
  </sheetViews>
  <sheetFormatPr baseColWidth="10" defaultRowHeight="15" x14ac:dyDescent="0"/>
  <cols>
    <col min="1" max="1" width="55.6640625" bestFit="1" customWidth="1"/>
    <col min="2" max="2" width="9.33203125" customWidth="1"/>
    <col min="3" max="6" width="7.1640625" bestFit="1" customWidth="1"/>
    <col min="7" max="7" width="8.1640625" bestFit="1" customWidth="1"/>
    <col min="8" max="8" width="7.1640625" bestFit="1" customWidth="1"/>
    <col min="9" max="9" width="8.1640625" bestFit="1" customWidth="1"/>
    <col min="10" max="15" width="7.1640625" bestFit="1" customWidth="1"/>
    <col min="16" max="16" width="10.83203125" bestFit="1" customWidth="1"/>
  </cols>
  <sheetData>
    <row r="1" spans="1:2">
      <c r="A1" s="5" t="s">
        <v>230</v>
      </c>
      <c r="B1" s="10">
        <v>41794</v>
      </c>
    </row>
    <row r="3" spans="1:2">
      <c r="A3" s="5" t="s">
        <v>323</v>
      </c>
    </row>
    <row r="4" spans="1:2">
      <c r="A4" s="5" t="s">
        <v>321</v>
      </c>
      <c r="B4" t="s">
        <v>349</v>
      </c>
    </row>
    <row r="5" spans="1:2">
      <c r="A5" s="6" t="s">
        <v>237</v>
      </c>
      <c r="B5" s="9">
        <v>2000</v>
      </c>
    </row>
    <row r="6" spans="1:2">
      <c r="A6" s="7" t="s">
        <v>84</v>
      </c>
      <c r="B6" s="9">
        <v>2000</v>
      </c>
    </row>
    <row r="7" spans="1:2">
      <c r="A7" s="6" t="s">
        <v>307</v>
      </c>
      <c r="B7" s="9">
        <v>620</v>
      </c>
    </row>
    <row r="8" spans="1:2">
      <c r="A8" s="7" t="s">
        <v>81</v>
      </c>
      <c r="B8" s="9">
        <v>620</v>
      </c>
    </row>
    <row r="9" spans="1:2">
      <c r="A9" s="6" t="s">
        <v>236</v>
      </c>
      <c r="B9" s="9">
        <v>615</v>
      </c>
    </row>
    <row r="10" spans="1:2">
      <c r="A10" s="7" t="s">
        <v>82</v>
      </c>
      <c r="B10" s="9">
        <v>5</v>
      </c>
    </row>
    <row r="11" spans="1:2">
      <c r="A11" s="7" t="s">
        <v>80</v>
      </c>
      <c r="B11" s="9">
        <v>50</v>
      </c>
    </row>
    <row r="12" spans="1:2">
      <c r="A12" s="7" t="s">
        <v>85</v>
      </c>
      <c r="B12" s="9">
        <v>560</v>
      </c>
    </row>
    <row r="13" spans="1:2">
      <c r="A13" s="6" t="s">
        <v>235</v>
      </c>
      <c r="B13" s="9">
        <v>1515</v>
      </c>
    </row>
    <row r="14" spans="1:2">
      <c r="A14" s="7" t="s">
        <v>79</v>
      </c>
      <c r="B14" s="9">
        <v>490</v>
      </c>
    </row>
    <row r="15" spans="1:2">
      <c r="A15" s="7" t="s">
        <v>78</v>
      </c>
      <c r="B15" s="9">
        <v>25</v>
      </c>
    </row>
    <row r="16" spans="1:2">
      <c r="A16" s="7" t="s">
        <v>83</v>
      </c>
      <c r="B16" s="9">
        <v>1000</v>
      </c>
    </row>
    <row r="17" spans="1:2">
      <c r="A17" s="7" t="s">
        <v>344</v>
      </c>
      <c r="B17" s="9">
        <v>0</v>
      </c>
    </row>
    <row r="18" spans="1:2">
      <c r="A18" s="6" t="s">
        <v>345</v>
      </c>
      <c r="B18" s="9">
        <v>1300</v>
      </c>
    </row>
    <row r="19" spans="1:2">
      <c r="A19" s="7" t="s">
        <v>229</v>
      </c>
      <c r="B19" s="9">
        <v>1300</v>
      </c>
    </row>
    <row r="20" spans="1:2">
      <c r="A20" s="6" t="s">
        <v>322</v>
      </c>
      <c r="B20" s="9">
        <v>6050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Sheet2</vt:lpstr>
      <vt:lpstr>Sheet2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Blachut</dc:creator>
  <cp:lastModifiedBy>Chris Blachut</cp:lastModifiedBy>
  <dcterms:created xsi:type="dcterms:W3CDTF">2014-06-10T12:41:34Z</dcterms:created>
  <dcterms:modified xsi:type="dcterms:W3CDTF">2014-06-22T15:56:08Z</dcterms:modified>
</cp:coreProperties>
</file>